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780" windowWidth="17895" windowHeight="9735"/>
  </bookViews>
  <sheets>
    <sheet name="03231643157100002700" sheetId="2" r:id="rId1"/>
  </sheets>
  <definedNames>
    <definedName name="_xlnm._FilterDatabase" localSheetId="0" hidden="1">'03231643157100002700'!$C$5:$K$18</definedName>
    <definedName name="_xlnm.Print_Area" localSheetId="0">'03231643157100002700'!$A$1:$K$18</definedName>
  </definedNames>
  <calcPr calcId="145621"/>
</workbook>
</file>

<file path=xl/calcChain.xml><?xml version="1.0" encoding="utf-8"?>
<calcChain xmlns="http://schemas.openxmlformats.org/spreadsheetml/2006/main">
  <c r="K7" i="2" l="1"/>
  <c r="K8" i="2"/>
  <c r="K9" i="2"/>
  <c r="K13" i="2"/>
  <c r="K14" i="2"/>
  <c r="K15" i="2"/>
  <c r="K16" i="2"/>
  <c r="K17" i="2"/>
  <c r="K18" i="2"/>
  <c r="K6" i="2"/>
  <c r="J13" i="2"/>
  <c r="J18" i="2" l="1"/>
  <c r="J17" i="2"/>
  <c r="J16" i="2"/>
  <c r="I16" i="2"/>
  <c r="H16" i="2"/>
  <c r="I17" i="2"/>
  <c r="H17" i="2"/>
  <c r="I18" i="2"/>
  <c r="H18" i="2"/>
  <c r="I9" i="2"/>
</calcChain>
</file>

<file path=xl/sharedStrings.xml><?xml version="1.0" encoding="utf-8"?>
<sst xmlns="http://schemas.openxmlformats.org/spreadsheetml/2006/main" count="43" uniqueCount="25">
  <si>
    <t>Наименование показателя</t>
  </si>
  <si>
    <t>002</t>
  </si>
  <si>
    <t>0409</t>
  </si>
  <si>
    <t>1004</t>
  </si>
  <si>
    <t>Единица измерения: рублей</t>
  </si>
  <si>
    <t>ГРБС</t>
  </si>
  <si>
    <t>Рз Пр</t>
  </si>
  <si>
    <t>ЦСР</t>
  </si>
  <si>
    <t>ВР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</si>
  <si>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</si>
  <si>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</si>
  <si>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 в объекты капитального строительства государственной (муниципальной) собственности</t>
  </si>
  <si>
    <t>областного бюджета</t>
  </si>
  <si>
    <t>№ п/п</t>
  </si>
  <si>
    <t>Строительство моста через р. Болва на автомобильной дороге «Подъезд к г. Фокино» Брянской области</t>
  </si>
  <si>
    <t>местного бюджета</t>
  </si>
  <si>
    <t>Кассовое исполнение</t>
  </si>
  <si>
    <t>Процент исполнения к сводной бюджетной росписи с учетом изменений</t>
  </si>
  <si>
    <t>ИТОГО:</t>
  </si>
  <si>
    <t>021R1А3940</t>
  </si>
  <si>
    <t>02452А0820</t>
  </si>
  <si>
    <t>02452Д0820</t>
  </si>
  <si>
    <t>Отчет  об исполнении расходов бюджета городского округа город Фокино Брянской области,
направляемых на осуществление бюджетных инвестиций в объекты муниципальной собственности, софинансирование  капитальных вложений, которые осуществляются за счет межбюджетных трансфертов из областного бюджета за первое полугодие  2024 года</t>
  </si>
  <si>
    <t>Бюджетные асигнования, утвержденные сводной бюджетной росписью с учетом изменений на 01.07.2024 года</t>
  </si>
  <si>
    <t>Бюджетные асигнования, утвержденные решением о бюджете на 2024-2026 г. от  12.12.2023 №7-60 (в редакции Решения от  26.03.2024 № 7-92, от  27.06.2024 № 7-130)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</si>
</sst>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Arial Cyr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54">
    <xf numFmtId="0" fontId="0" fillId="0" borderId="0" xfId="0"/>
    <xf numFmtId="0" fontId="7" fillId="0" borderId="0" xfId="0" applyFont="1" applyProtection="1">
      <protection locked="0"/>
    </xf>
    <xf numFmtId="0" fontId="7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8" fillId="0" borderId="2" xfId="6" applyNumberFormat="1" applyFont="1" applyAlignment="1" applyProtection="1">
      <alignment horizontal="center" vertical="center" wrapText="1"/>
    </xf>
    <xf numFmtId="0" fontId="8" fillId="0" borderId="2" xfId="6" applyNumberFormat="1" applyFont="1" applyFill="1" applyAlignment="1" applyProtection="1">
      <alignment horizontal="center" vertical="center" wrapText="1"/>
    </xf>
    <xf numFmtId="0" fontId="8" fillId="0" borderId="3" xfId="6" applyNumberFormat="1" applyFont="1" applyFill="1" applyBorder="1" applyAlignment="1" applyProtection="1">
      <alignment horizontal="center" vertical="center" wrapText="1"/>
    </xf>
    <xf numFmtId="0" fontId="8" fillId="0" borderId="4" xfId="6" applyNumberFormat="1" applyFont="1" applyFill="1" applyBorder="1" applyAlignment="1" applyProtection="1">
      <alignment horizontal="center" vertical="center" wrapText="1"/>
    </xf>
    <xf numFmtId="0" fontId="8" fillId="0" borderId="5" xfId="2" applyNumberFormat="1" applyFont="1" applyBorder="1" applyAlignment="1" applyProtection="1">
      <alignment horizontal="center" vertical="center" wrapText="1"/>
    </xf>
    <xf numFmtId="0" fontId="10" fillId="0" borderId="1" xfId="2" applyNumberFormat="1" applyFont="1" applyProtection="1"/>
    <xf numFmtId="0" fontId="11" fillId="0" borderId="0" xfId="0" applyFont="1" applyProtection="1">
      <protection locked="0"/>
    </xf>
    <xf numFmtId="1" fontId="8" fillId="0" borderId="2" xfId="8" applyNumberFormat="1" applyFont="1" applyProtection="1">
      <alignment horizontal="center" vertical="top" shrinkToFit="1"/>
    </xf>
    <xf numFmtId="4" fontId="8" fillId="0" borderId="2" xfId="9" applyNumberFormat="1" applyFont="1" applyFill="1" applyProtection="1">
      <alignment horizontal="right" vertical="top" shrinkToFit="1"/>
    </xf>
    <xf numFmtId="4" fontId="8" fillId="0" borderId="4" xfId="9" applyNumberFormat="1" applyFont="1" applyFill="1" applyBorder="1" applyProtection="1">
      <alignment horizontal="right" vertical="top" shrinkToFit="1"/>
    </xf>
    <xf numFmtId="0" fontId="7" fillId="0" borderId="0" xfId="0" applyFont="1" applyAlignment="1" applyProtection="1">
      <alignment horizontal="center" vertical="center"/>
      <protection locked="0"/>
    </xf>
    <xf numFmtId="10" fontId="13" fillId="0" borderId="6" xfId="0" applyNumberFormat="1" applyFont="1" applyBorder="1" applyAlignment="1" applyProtection="1">
      <alignment horizontal="right" vertical="top"/>
      <protection locked="0"/>
    </xf>
    <xf numFmtId="1" fontId="12" fillId="0" borderId="2" xfId="8" applyNumberFormat="1" applyFont="1" applyProtection="1">
      <alignment horizontal="center" vertical="top" shrinkToFit="1"/>
    </xf>
    <xf numFmtId="4" fontId="12" fillId="0" borderId="2" xfId="9" applyNumberFormat="1" applyFont="1" applyFill="1" applyProtection="1">
      <alignment horizontal="right" vertical="top" shrinkToFit="1"/>
    </xf>
    <xf numFmtId="4" fontId="12" fillId="0" borderId="4" xfId="9" applyNumberFormat="1" applyFont="1" applyFill="1" applyBorder="1" applyProtection="1">
      <alignment horizontal="right" vertical="top" shrinkToFit="1"/>
    </xf>
    <xf numFmtId="4" fontId="8" fillId="0" borderId="6" xfId="9" applyNumberFormat="1" applyFont="1" applyFill="1" applyBorder="1" applyProtection="1">
      <alignment horizontal="right" vertical="top" shrinkToFit="1"/>
    </xf>
    <xf numFmtId="0" fontId="8" fillId="0" borderId="8" xfId="6" applyNumberFormat="1" applyFont="1" applyBorder="1" applyProtection="1">
      <alignment horizontal="center" vertical="center" wrapText="1"/>
    </xf>
    <xf numFmtId="0" fontId="8" fillId="0" borderId="8" xfId="7" applyNumberFormat="1" applyFont="1" applyBorder="1" applyProtection="1">
      <alignment vertical="top" wrapText="1"/>
    </xf>
    <xf numFmtId="2" fontId="9" fillId="5" borderId="6" xfId="0" applyNumberFormat="1" applyFont="1" applyFill="1" applyBorder="1" applyAlignment="1">
      <alignment horizontal="left" vertical="center"/>
    </xf>
    <xf numFmtId="0" fontId="12" fillId="0" borderId="8" xfId="7" applyNumberFormat="1" applyFont="1" applyBorder="1" applyProtection="1">
      <alignment vertical="top" wrapText="1"/>
    </xf>
    <xf numFmtId="0" fontId="14" fillId="0" borderId="0" xfId="0" applyFont="1" applyProtection="1">
      <protection locked="0"/>
    </xf>
    <xf numFmtId="4" fontId="12" fillId="0" borderId="3" xfId="9" applyNumberFormat="1" applyFont="1" applyFill="1" applyBorder="1" applyProtection="1">
      <alignment horizontal="right" vertical="top" shrinkToFit="1"/>
    </xf>
    <xf numFmtId="4" fontId="12" fillId="0" borderId="7" xfId="9" applyNumberFormat="1" applyFont="1" applyFill="1" applyBorder="1" applyProtection="1">
      <alignment horizontal="right" vertical="top" shrinkToFit="1"/>
    </xf>
    <xf numFmtId="1" fontId="9" fillId="6" borderId="6" xfId="0" applyNumberFormat="1" applyFont="1" applyFill="1" applyBorder="1" applyAlignment="1">
      <alignment horizontal="center" vertical="center"/>
    </xf>
    <xf numFmtId="4" fontId="13" fillId="6" borderId="6" xfId="0" applyNumberFormat="1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left" vertical="top"/>
    </xf>
    <xf numFmtId="0" fontId="9" fillId="5" borderId="0" xfId="0" applyFont="1" applyFill="1" applyAlignment="1">
      <alignment horizontal="left" vertical="top"/>
    </xf>
    <xf numFmtId="1" fontId="9" fillId="5" borderId="6" xfId="0" applyNumberFormat="1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left" vertical="top" wrapText="1"/>
    </xf>
    <xf numFmtId="4" fontId="13" fillId="5" borderId="6" xfId="0" applyNumberFormat="1" applyFont="1" applyFill="1" applyBorder="1" applyAlignment="1">
      <alignment horizontal="center" vertical="top"/>
    </xf>
    <xf numFmtId="0" fontId="9" fillId="5" borderId="6" xfId="0" applyFont="1" applyFill="1" applyBorder="1" applyAlignment="1">
      <alignment horizontal="left" vertical="top"/>
    </xf>
    <xf numFmtId="49" fontId="9" fillId="5" borderId="6" xfId="0" applyNumberFormat="1" applyFont="1" applyFill="1" applyBorder="1" applyAlignment="1">
      <alignment horizontal="left" vertical="top"/>
    </xf>
    <xf numFmtId="4" fontId="13" fillId="6" borderId="1" xfId="0" applyNumberFormat="1" applyFont="1" applyFill="1" applyBorder="1" applyAlignment="1">
      <alignment horizontal="center" vertical="top"/>
    </xf>
    <xf numFmtId="10" fontId="13" fillId="6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top"/>
    </xf>
    <xf numFmtId="10" fontId="9" fillId="5" borderId="1" xfId="0" applyNumberFormat="1" applyFont="1" applyFill="1" applyBorder="1" applyAlignment="1">
      <alignment horizontal="center" vertical="center"/>
    </xf>
    <xf numFmtId="0" fontId="15" fillId="5" borderId="0" xfId="0" applyFont="1" applyFill="1" applyAlignment="1">
      <alignment vertical="center" wrapText="1"/>
    </xf>
    <xf numFmtId="4" fontId="12" fillId="5" borderId="2" xfId="9" applyNumberFormat="1" applyFont="1" applyFill="1" applyProtection="1">
      <alignment horizontal="right" vertical="top" shrinkToFit="1"/>
    </xf>
    <xf numFmtId="0" fontId="15" fillId="5" borderId="1" xfId="0" applyFont="1" applyFill="1" applyBorder="1" applyAlignment="1">
      <alignment horizontal="center" vertical="center" wrapText="1"/>
    </xf>
    <xf numFmtId="0" fontId="8" fillId="0" borderId="1" xfId="5" applyNumberFormat="1" applyFont="1" applyBorder="1" applyAlignment="1" applyProtection="1">
      <alignment horizontal="right"/>
    </xf>
    <xf numFmtId="0" fontId="13" fillId="6" borderId="11" xfId="0" applyFont="1" applyFill="1" applyBorder="1" applyAlignment="1">
      <alignment horizontal="left" vertical="top" wrapText="1"/>
    </xf>
    <xf numFmtId="0" fontId="13" fillId="6" borderId="12" xfId="0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horizontal="center" vertical="center" wrapText="1"/>
    </xf>
    <xf numFmtId="0" fontId="8" fillId="0" borderId="1" xfId="5" applyNumberFormat="1" applyFont="1" applyBorder="1" applyAlignment="1" applyProtection="1">
      <alignment horizontal="right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16" fillId="5" borderId="6" xfId="0" applyFont="1" applyFill="1" applyBorder="1" applyAlignment="1">
      <alignment wrapText="1"/>
    </xf>
    <xf numFmtId="0" fontId="8" fillId="0" borderId="1" xfId="2" applyNumberFormat="1" applyFont="1" applyBorder="1" applyAlignment="1" applyProtection="1">
      <alignment horizontal="center" vertical="center" wrapText="1"/>
    </xf>
    <xf numFmtId="10" fontId="13" fillId="0" borderId="1" xfId="0" applyNumberFormat="1" applyFont="1" applyBorder="1" applyAlignment="1" applyProtection="1">
      <alignment horizontal="right" vertical="top"/>
      <protection locked="0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8"/>
  <sheetViews>
    <sheetView showGridLines="0" tabSelected="1" view="pageBreakPreview" zoomScale="80" zoomScaleNormal="100" zoomScaleSheetLayoutView="80" workbookViewId="0">
      <pane ySplit="5" topLeftCell="A9" activePane="bottomLeft" state="frozen"/>
      <selection pane="bottomLeft" activeCell="L13" sqref="L13"/>
    </sheetView>
  </sheetViews>
  <sheetFormatPr defaultRowHeight="12.75" x14ac:dyDescent="0.2"/>
  <cols>
    <col min="1" max="2" width="9.140625" style="1"/>
    <col min="3" max="3" width="48.7109375" style="1" customWidth="1"/>
    <col min="4" max="5" width="6.5703125" style="1" customWidth="1"/>
    <col min="6" max="6" width="15" style="1" customWidth="1"/>
    <col min="7" max="7" width="7.7109375" style="1" customWidth="1"/>
    <col min="8" max="8" width="23.5703125" style="2" customWidth="1"/>
    <col min="9" max="9" width="20.28515625" style="2" customWidth="1"/>
    <col min="10" max="10" width="19.42578125" style="2" customWidth="1"/>
    <col min="11" max="11" width="18.85546875" style="14" customWidth="1"/>
    <col min="12" max="13" width="16.140625" style="14" customWidth="1"/>
    <col min="14" max="16384" width="9.140625" style="1"/>
  </cols>
  <sheetData>
    <row r="3" spans="1:19" s="30" customFormat="1" ht="87.75" customHeight="1" x14ac:dyDescent="0.25">
      <c r="A3" s="46" t="s">
        <v>22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2"/>
      <c r="M3" s="42"/>
      <c r="N3" s="40"/>
      <c r="O3" s="40"/>
    </row>
    <row r="4" spans="1:19" s="3" customFormat="1" ht="12.75" customHeight="1" x14ac:dyDescent="0.25">
      <c r="C4" s="47" t="s">
        <v>4</v>
      </c>
      <c r="D4" s="47"/>
      <c r="E4" s="47"/>
      <c r="F4" s="47"/>
      <c r="G4" s="47"/>
      <c r="H4" s="47"/>
      <c r="I4" s="47"/>
      <c r="J4" s="47"/>
      <c r="K4" s="47"/>
      <c r="L4" s="43"/>
      <c r="M4" s="43"/>
    </row>
    <row r="5" spans="1:19" s="10" customFormat="1" ht="168.75" customHeight="1" x14ac:dyDescent="0.25">
      <c r="B5" s="22" t="s">
        <v>13</v>
      </c>
      <c r="C5" s="20" t="s">
        <v>0</v>
      </c>
      <c r="D5" s="4" t="s">
        <v>5</v>
      </c>
      <c r="E5" s="4" t="s">
        <v>6</v>
      </c>
      <c r="F5" s="4" t="s">
        <v>7</v>
      </c>
      <c r="G5" s="4" t="s">
        <v>8</v>
      </c>
      <c r="H5" s="5" t="s">
        <v>24</v>
      </c>
      <c r="I5" s="6" t="s">
        <v>23</v>
      </c>
      <c r="J5" s="7" t="s">
        <v>16</v>
      </c>
      <c r="K5" s="8" t="s">
        <v>17</v>
      </c>
      <c r="L5" s="52"/>
      <c r="M5" s="52"/>
      <c r="N5" s="9"/>
    </row>
    <row r="6" spans="1:19" s="24" customFormat="1" ht="54.75" customHeight="1" x14ac:dyDescent="0.2">
      <c r="B6" s="48">
        <v>1</v>
      </c>
      <c r="C6" s="23" t="s">
        <v>11</v>
      </c>
      <c r="D6" s="16" t="s">
        <v>1</v>
      </c>
      <c r="E6" s="16" t="s">
        <v>2</v>
      </c>
      <c r="F6" s="16" t="s">
        <v>19</v>
      </c>
      <c r="G6" s="16">
        <v>414</v>
      </c>
      <c r="H6" s="41">
        <v>29695316.649999999</v>
      </c>
      <c r="I6" s="41">
        <v>214392048.56</v>
      </c>
      <c r="J6" s="18">
        <v>0</v>
      </c>
      <c r="K6" s="15">
        <f>J6/I6</f>
        <v>0</v>
      </c>
      <c r="L6" s="53"/>
      <c r="M6" s="53"/>
    </row>
    <row r="7" spans="1:19" ht="48" customHeight="1" x14ac:dyDescent="0.2">
      <c r="B7" s="49"/>
      <c r="C7" s="21" t="s">
        <v>14</v>
      </c>
      <c r="D7" s="11" t="s">
        <v>1</v>
      </c>
      <c r="E7" s="11" t="s">
        <v>2</v>
      </c>
      <c r="F7" s="11" t="s">
        <v>19</v>
      </c>
      <c r="G7" s="11">
        <v>414</v>
      </c>
      <c r="H7" s="12">
        <v>29695316.649999999</v>
      </c>
      <c r="I7" s="12">
        <v>214392048.56</v>
      </c>
      <c r="J7" s="13">
        <v>0</v>
      </c>
      <c r="K7" s="15">
        <f t="shared" ref="K7:K18" si="0">J7/I7</f>
        <v>0</v>
      </c>
      <c r="L7" s="53"/>
      <c r="M7" s="53"/>
    </row>
    <row r="8" spans="1:19" ht="17.25" customHeight="1" x14ac:dyDescent="0.2">
      <c r="B8" s="49"/>
      <c r="C8" s="21" t="s">
        <v>15</v>
      </c>
      <c r="D8" s="11"/>
      <c r="E8" s="11"/>
      <c r="F8" s="11"/>
      <c r="G8" s="11"/>
      <c r="H8" s="12">
        <v>296953.17</v>
      </c>
      <c r="I8" s="12">
        <v>2143920.4900000002</v>
      </c>
      <c r="J8" s="13">
        <v>0</v>
      </c>
      <c r="K8" s="15">
        <f t="shared" si="0"/>
        <v>0</v>
      </c>
      <c r="L8" s="53"/>
      <c r="M8" s="53"/>
    </row>
    <row r="9" spans="1:19" ht="15" customHeight="1" x14ac:dyDescent="0.2">
      <c r="B9" s="49"/>
      <c r="C9" s="21" t="s">
        <v>12</v>
      </c>
      <c r="D9" s="11"/>
      <c r="E9" s="11"/>
      <c r="F9" s="11"/>
      <c r="G9" s="11"/>
      <c r="H9" s="12">
        <v>29398363.48</v>
      </c>
      <c r="I9" s="12">
        <f>I7-I8</f>
        <v>212248128.06999999</v>
      </c>
      <c r="J9" s="13">
        <v>0</v>
      </c>
      <c r="K9" s="15">
        <f t="shared" si="0"/>
        <v>0</v>
      </c>
      <c r="L9" s="53"/>
      <c r="M9" s="53"/>
    </row>
    <row r="10" spans="1:19" s="24" customFormat="1" ht="62.25" customHeight="1" x14ac:dyDescent="0.2">
      <c r="B10" s="48">
        <v>2</v>
      </c>
      <c r="C10" s="23" t="s">
        <v>10</v>
      </c>
      <c r="D10" s="16" t="s">
        <v>1</v>
      </c>
      <c r="E10" s="16" t="s">
        <v>3</v>
      </c>
      <c r="F10" s="16" t="s">
        <v>20</v>
      </c>
      <c r="G10" s="16">
        <v>412</v>
      </c>
      <c r="H10" s="17">
        <v>5167800</v>
      </c>
      <c r="I10" s="25">
        <v>0</v>
      </c>
      <c r="J10" s="26">
        <v>0</v>
      </c>
      <c r="K10" s="15">
        <v>0</v>
      </c>
      <c r="L10" s="53"/>
      <c r="M10" s="53"/>
    </row>
    <row r="11" spans="1:19" ht="63.75" customHeight="1" x14ac:dyDescent="0.2">
      <c r="B11" s="49"/>
      <c r="C11" s="21" t="s">
        <v>9</v>
      </c>
      <c r="D11" s="11" t="s">
        <v>1</v>
      </c>
      <c r="E11" s="11" t="s">
        <v>3</v>
      </c>
      <c r="F11" s="11" t="s">
        <v>20</v>
      </c>
      <c r="G11" s="11">
        <v>412</v>
      </c>
      <c r="H11" s="13">
        <v>5167800</v>
      </c>
      <c r="I11" s="19">
        <v>0</v>
      </c>
      <c r="J11" s="19">
        <v>0</v>
      </c>
      <c r="K11" s="15">
        <v>0</v>
      </c>
      <c r="L11" s="53"/>
      <c r="M11" s="53"/>
    </row>
    <row r="12" spans="1:19" ht="16.5" customHeight="1" x14ac:dyDescent="0.2">
      <c r="B12" s="50"/>
      <c r="C12" s="21" t="s">
        <v>12</v>
      </c>
      <c r="D12" s="11"/>
      <c r="E12" s="11"/>
      <c r="F12" s="11"/>
      <c r="G12" s="11"/>
      <c r="H12" s="13">
        <v>5167800</v>
      </c>
      <c r="I12" s="19">
        <v>0</v>
      </c>
      <c r="J12" s="19">
        <v>0</v>
      </c>
      <c r="K12" s="15">
        <v>0</v>
      </c>
      <c r="L12" s="53"/>
      <c r="M12" s="53"/>
    </row>
    <row r="13" spans="1:19" s="24" customFormat="1" ht="63.75" customHeight="1" x14ac:dyDescent="0.2">
      <c r="B13" s="48">
        <v>3</v>
      </c>
      <c r="C13" s="23" t="s">
        <v>10</v>
      </c>
      <c r="D13" s="16" t="s">
        <v>1</v>
      </c>
      <c r="E13" s="16" t="s">
        <v>3</v>
      </c>
      <c r="F13" s="16" t="s">
        <v>21</v>
      </c>
      <c r="G13" s="16">
        <v>412</v>
      </c>
      <c r="H13" s="17">
        <v>0</v>
      </c>
      <c r="I13" s="25">
        <v>9952800</v>
      </c>
      <c r="J13" s="26">
        <f>J14</f>
        <v>2150000</v>
      </c>
      <c r="K13" s="15">
        <f t="shared" si="0"/>
        <v>0.2160196125713367</v>
      </c>
      <c r="L13" s="53"/>
      <c r="M13" s="53"/>
    </row>
    <row r="14" spans="1:19" ht="63" customHeight="1" x14ac:dyDescent="0.2">
      <c r="B14" s="49"/>
      <c r="C14" s="21" t="s">
        <v>9</v>
      </c>
      <c r="D14" s="11" t="s">
        <v>1</v>
      </c>
      <c r="E14" s="11" t="s">
        <v>3</v>
      </c>
      <c r="F14" s="11" t="s">
        <v>21</v>
      </c>
      <c r="G14" s="11">
        <v>412</v>
      </c>
      <c r="H14" s="13">
        <v>0</v>
      </c>
      <c r="I14" s="19">
        <v>9952800</v>
      </c>
      <c r="J14" s="19">
        <v>2150000</v>
      </c>
      <c r="K14" s="15">
        <f t="shared" si="0"/>
        <v>0.2160196125713367</v>
      </c>
      <c r="L14" s="53"/>
      <c r="M14" s="53"/>
    </row>
    <row r="15" spans="1:19" ht="14.25" customHeight="1" x14ac:dyDescent="0.2">
      <c r="B15" s="50"/>
      <c r="C15" s="21" t="s">
        <v>12</v>
      </c>
      <c r="D15" s="11"/>
      <c r="E15" s="11"/>
      <c r="F15" s="11"/>
      <c r="G15" s="11"/>
      <c r="H15" s="13">
        <v>0</v>
      </c>
      <c r="I15" s="19">
        <v>9952800</v>
      </c>
      <c r="J15" s="19">
        <v>2150000</v>
      </c>
      <c r="K15" s="15">
        <f t="shared" si="0"/>
        <v>0.2160196125713367</v>
      </c>
      <c r="L15" s="53"/>
      <c r="M15" s="53"/>
    </row>
    <row r="16" spans="1:19" s="30" customFormat="1" ht="16.5" customHeight="1" x14ac:dyDescent="0.25">
      <c r="B16" s="27"/>
      <c r="C16" s="44" t="s">
        <v>18</v>
      </c>
      <c r="D16" s="44"/>
      <c r="E16" s="44"/>
      <c r="F16" s="44"/>
      <c r="G16" s="45"/>
      <c r="H16" s="28">
        <f>H6+H10</f>
        <v>34863116.649999999</v>
      </c>
      <c r="I16" s="28">
        <f>I6+I13</f>
        <v>224344848.56</v>
      </c>
      <c r="J16" s="28">
        <f>J6+J10+J13</f>
        <v>2150000</v>
      </c>
      <c r="K16" s="15">
        <f t="shared" si="0"/>
        <v>9.583460524278508E-3</v>
      </c>
      <c r="L16" s="53"/>
      <c r="M16" s="53"/>
      <c r="N16" s="36"/>
      <c r="O16" s="37"/>
      <c r="P16" s="29"/>
      <c r="Q16" s="29"/>
      <c r="R16" s="29"/>
      <c r="S16" s="29"/>
    </row>
    <row r="17" spans="2:19" s="30" customFormat="1" ht="16.5" customHeight="1" x14ac:dyDescent="0.25">
      <c r="B17" s="31"/>
      <c r="C17" s="51" t="s">
        <v>12</v>
      </c>
      <c r="D17" s="32"/>
      <c r="E17" s="32"/>
      <c r="F17" s="32"/>
      <c r="G17" s="32"/>
      <c r="H17" s="33">
        <f>H9+H12</f>
        <v>34566163.480000004</v>
      </c>
      <c r="I17" s="33">
        <f>I9+I15</f>
        <v>222200928.06999999</v>
      </c>
      <c r="J17" s="33">
        <f>J15+J9+J12</f>
        <v>2150000</v>
      </c>
      <c r="K17" s="15">
        <f t="shared" si="0"/>
        <v>9.6759271829984662E-3</v>
      </c>
      <c r="L17" s="53"/>
      <c r="M17" s="53"/>
      <c r="N17" s="38"/>
      <c r="O17" s="39"/>
      <c r="P17" s="29"/>
      <c r="Q17" s="29"/>
      <c r="R17" s="29"/>
      <c r="S17" s="29"/>
    </row>
    <row r="18" spans="2:19" s="30" customFormat="1" ht="15.75" customHeight="1" x14ac:dyDescent="0.25">
      <c r="B18" s="34"/>
      <c r="C18" s="51" t="s">
        <v>15</v>
      </c>
      <c r="D18" s="35"/>
      <c r="E18" s="35"/>
      <c r="F18" s="35"/>
      <c r="G18" s="35"/>
      <c r="H18" s="33">
        <f>H8</f>
        <v>296953.17</v>
      </c>
      <c r="I18" s="33">
        <f>I8</f>
        <v>2143920.4900000002</v>
      </c>
      <c r="J18" s="33">
        <f>J8</f>
        <v>0</v>
      </c>
      <c r="K18" s="15">
        <f t="shared" si="0"/>
        <v>0</v>
      </c>
      <c r="L18" s="53"/>
      <c r="M18" s="53"/>
      <c r="N18" s="29"/>
      <c r="O18" s="29"/>
      <c r="P18" s="29"/>
      <c r="Q18" s="29"/>
      <c r="R18" s="29"/>
      <c r="S18" s="29"/>
    </row>
  </sheetData>
  <autoFilter ref="C5:K18"/>
  <mergeCells count="6">
    <mergeCell ref="A3:K3"/>
    <mergeCell ref="C16:G16"/>
    <mergeCell ref="C4:K4"/>
    <mergeCell ref="B10:B12"/>
    <mergeCell ref="B6:B9"/>
    <mergeCell ref="B13:B15"/>
  </mergeCells>
  <pageMargins left="0.59055118110236227" right="0.59055118110236227" top="0.59055118110236227" bottom="0.59055118110236227" header="0.39370078740157483" footer="0.39370078740157483"/>
  <pageSetup paperSize="9" scale="70" fitToHeight="2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03.2023&lt;/string&gt;&#10;  &lt;/DateInfo&gt;&#10;  &lt;Code&gt;SQUERY_ANAL_ISP_BUDG&lt;/Code&gt;&#10;  &lt;ObjectCode&gt;SQUERY_ANAL_ISP_BUDG&lt;/ObjectCode&gt;&#10;  &lt;DocName&gt;Грибкова (копия от 06.02.2020 08_45_31)(Аналитический отчет по исполнению бюджета с произвольной группировкой)&lt;/DocName&gt;&#10;  &lt;VariantName&gt;Грибкова (копия от 06.02.2020 08:45:31)&lt;/VariantName&gt;&#10;  &lt;VariantLink&gt;306259680&lt;/VariantLink&gt;&#10;  &lt;ReportCode&gt;9C294D970FC9408B85ACF74380DA48&lt;/ReportCode&gt;&#10;  &lt;SvodReportLink xsi:nil=&quot;true&quot; /&gt;&#10;  &lt;ReportLink&gt;351860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32168E6-5219-4F7B-A62E-593A58A2A8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03231643157100002700</vt:lpstr>
      <vt:lpstr>'03231643157100002700'!Область_печати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rodina\user</dc:creator>
  <cp:lastModifiedBy>user</cp:lastModifiedBy>
  <cp:lastPrinted>2024-07-26T06:09:19Z</cp:lastPrinted>
  <dcterms:created xsi:type="dcterms:W3CDTF">2023-04-20T06:25:42Z</dcterms:created>
  <dcterms:modified xsi:type="dcterms:W3CDTF">2024-07-26T06:09:53Z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Грибкова (копия от 06.02.2020 08_45_31)(Аналитический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Грибкова (копия от 06.02.2020 08_45_31)(2).xlsx</vt:lpwstr>
  </property>
  <property fmtid="{D5CDD505-2E9C-101B-9397-08002B2CF9AE}" pid="4" name="Версия клиента">
    <vt:lpwstr>23.1.13.4060 (.NET 4.7.2)</vt:lpwstr>
  </property>
  <property fmtid="{D5CDD505-2E9C-101B-9397-08002B2CF9AE}" pid="5" name="Версия базы">
    <vt:lpwstr>23.1.1401.322004196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Budget_ALLFO_2023</vt:lpwstr>
  </property>
  <property fmtid="{D5CDD505-2E9C-101B-9397-08002B2CF9AE}" pid="9" name="Пользователь">
    <vt:lpwstr>us_27034_2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