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ribkova\мои документы\БЮДЖЕТ\Бюджет 2025-2027\БЮДЖЕТ ГОРОД\БЮДЖЕТ\7. Расчеты\доходы 2025-2027\"/>
    </mc:Choice>
  </mc:AlternateContent>
  <bookViews>
    <workbookView xWindow="120" yWindow="105" windowWidth="15180" windowHeight="9285" tabRatio="695"/>
  </bookViews>
  <sheets>
    <sheet name="акцизы" sheetId="27" r:id="rId1"/>
    <sheet name="Лист1" sheetId="28" r:id="rId2"/>
  </sheets>
  <definedNames>
    <definedName name="_xlnm.Print_Area" localSheetId="1">Лист1!$A$1:$B$67</definedName>
  </definedNames>
  <calcPr calcId="162913"/>
</workbook>
</file>

<file path=xl/calcChain.xml><?xml version="1.0" encoding="utf-8"?>
<calcChain xmlns="http://schemas.openxmlformats.org/spreadsheetml/2006/main">
  <c r="B67" i="28" l="1"/>
  <c r="D14" i="27" l="1"/>
  <c r="C19" i="27" l="1"/>
  <c r="F17" i="27"/>
  <c r="F25" i="27" s="1"/>
  <c r="E17" i="27"/>
  <c r="E25" i="27" s="1"/>
  <c r="D17" i="27"/>
  <c r="D25" i="27" s="1"/>
  <c r="C17" i="27"/>
  <c r="C25" i="27" s="1"/>
  <c r="F16" i="27"/>
  <c r="F24" i="27" s="1"/>
  <c r="E16" i="27"/>
  <c r="E24" i="27" s="1"/>
  <c r="D16" i="27"/>
  <c r="D24" i="27" s="1"/>
  <c r="C16" i="27"/>
  <c r="F15" i="27"/>
  <c r="F23" i="27" s="1"/>
  <c r="E15" i="27"/>
  <c r="E23" i="27" s="1"/>
  <c r="D15" i="27"/>
  <c r="D23" i="27" s="1"/>
  <c r="C15" i="27"/>
  <c r="F14" i="27"/>
  <c r="F22" i="27" s="1"/>
  <c r="F21" i="27" s="1"/>
  <c r="E14" i="27"/>
  <c r="E22" i="27" s="1"/>
  <c r="D22" i="27"/>
  <c r="C14" i="27"/>
  <c r="C22" i="27" s="1"/>
  <c r="C21" i="27" s="1"/>
  <c r="C9" i="27"/>
  <c r="C8" i="27"/>
  <c r="C7" i="27"/>
  <c r="C6" i="27"/>
  <c r="F5" i="27"/>
  <c r="E5" i="27"/>
  <c r="D5" i="27"/>
  <c r="D21" i="27" l="1"/>
  <c r="E13" i="27"/>
  <c r="E21" i="27"/>
  <c r="D13" i="27"/>
  <c r="F13" i="27"/>
  <c r="C5" i="27"/>
  <c r="C13" i="27"/>
  <c r="C23" i="27"/>
  <c r="C24" i="27"/>
</calcChain>
</file>

<file path=xl/sharedStrings.xml><?xml version="1.0" encoding="utf-8"?>
<sst xmlns="http://schemas.openxmlformats.org/spreadsheetml/2006/main" count="93" uniqueCount="83">
  <si>
    <t>Городской округ город Фокино</t>
  </si>
  <si>
    <t>№ п/п</t>
  </si>
  <si>
    <t xml:space="preserve">Наименование </t>
  </si>
  <si>
    <t>2022 оценка</t>
  </si>
  <si>
    <t>Всего, в т.ч.:</t>
  </si>
  <si>
    <t>Дизельное топливо</t>
  </si>
  <si>
    <t xml:space="preserve">Моторные масла </t>
  </si>
  <si>
    <t>Автомобильный бензин</t>
  </si>
  <si>
    <t>Прямогонный бензин</t>
  </si>
  <si>
    <t xml:space="preserve">Всего, в т.ч.: </t>
  </si>
  <si>
    <t>Размер норматива отчислений в местные бюджеты,%</t>
  </si>
  <si>
    <t>Норматив в местный бюджет</t>
  </si>
  <si>
    <t>Итого сумма акцизов на нефтепродукты подлежащая, зачислению в бюджет городского округа город Фокино Брянской области,  тыс. рублей (стр11+стр13)</t>
  </si>
  <si>
    <t>(тыс. рублей)</t>
  </si>
  <si>
    <t xml:space="preserve">Сумма доходов акцизов на нефтепродукты подлежащая, распределению для формирования дорожных фондов субъектов Российской Федерации (Брянская область), тыс. рублей </t>
  </si>
  <si>
    <t>Сумма доходов акцизов на нефтепродукты подлежащая, зачислению в местные бюджеты Брянской области для  формирования дорожных фондов, тыс. рублей (стр 1*стр 3)</t>
  </si>
  <si>
    <t>Расчет доходов от акцизов на нефтепродукты на 2025-2027 гг.в 
бюджет городского округа город Фокино Брянской области 
(КБК 182 1 03 02000 01 0000 110)</t>
  </si>
  <si>
    <t xml:space="preserve">Приложение 3 к Закону Брянской области "Об областном бюджете на 2025 год и на плановый период 2026 и 2027 годов" 
</t>
  </si>
  <si>
    <t>Проект</t>
  </si>
  <si>
    <t xml:space="preserve">Дифференцированные нормативы отчислений в бюджеты муниципальных районов (муниципальных округов, городских округов), городских поселений Брянской области доходов от уплаты акцизов на автомобильный и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распределенных в целях формирования дорожных фондов субъектов Российской Федерации, подлежащих распределению между бюджетом субъекта Российской Федерации и местными бюджетами, на 2025 год и на плановый период 2026 и 2027 годов по кодам классификации доходов бюджетов
1 03 02231 01 0000 110, 1 03 02241 01 0000 110,
1 03 02251 01 0000 110, 1 0302261 01 0000 110  </t>
  </si>
  <si>
    <t>Наименование и статус 
муниципального образования Брянской области</t>
  </si>
  <si>
    <t>Норматив отчислений (%)</t>
  </si>
  <si>
    <t>Городской округ город Брянск</t>
  </si>
  <si>
    <t>Городской округ город Клинцы</t>
  </si>
  <si>
    <t>Новозыбковский городской округ</t>
  </si>
  <si>
    <t>Сельцовский городской округ</t>
  </si>
  <si>
    <t>Стародубский муниципальный округ</t>
  </si>
  <si>
    <t>Жуковский муниципальный округ</t>
  </si>
  <si>
    <t>Брасовский муниципальный район</t>
  </si>
  <si>
    <t>Локотское городское поселение Брасовского муниципального района</t>
  </si>
  <si>
    <t>Брянский муниципальный район</t>
  </si>
  <si>
    <t>Выгоничский муниципальный район</t>
  </si>
  <si>
    <t>Выгоничское городское поселение Выгоничского муниципального района</t>
  </si>
  <si>
    <t>Гордеевский муниципальный район</t>
  </si>
  <si>
    <t>Дубровский муниципальный район</t>
  </si>
  <si>
    <t>Дубровское городское поселение Дубровского муниципального района</t>
  </si>
  <si>
    <t>Дятьковский муниципальный район</t>
  </si>
  <si>
    <t>Бытошское городское поселение Дятьковского муниципального района</t>
  </si>
  <si>
    <t>Дятьковское городское поселение Дятьковского муниципального района</t>
  </si>
  <si>
    <t>Ивотское городское поселение Дятьковского муниципального района</t>
  </si>
  <si>
    <t>Любохонское городское поселение Дятьковского муниципального района</t>
  </si>
  <si>
    <t>Старское городское поселение Дятьковского муниципального района</t>
  </si>
  <si>
    <t>Жирятинский муниципальный район</t>
  </si>
  <si>
    <t>Злынковский муниципальный район</t>
  </si>
  <si>
    <t>Злынковское городское поселение Злынковского муниципального района</t>
  </si>
  <si>
    <t>Вышковское городское поселение Злынковского муниципального района</t>
  </si>
  <si>
    <t>Карачевский муниципальный район</t>
  </si>
  <si>
    <t>Карачевское городское поселение Карачевского муниципального района</t>
  </si>
  <si>
    <t>Клетнянский муниципальный район</t>
  </si>
  <si>
    <t>Клетнянское городское поселение Клетнянского муниципального района</t>
  </si>
  <si>
    <t>Климовский муниципальный район</t>
  </si>
  <si>
    <t>Климовское городское поселение Климовского муниципального района</t>
  </si>
  <si>
    <t>Клинцовский муниципальный район</t>
  </si>
  <si>
    <t>Комаричский муниципальный район</t>
  </si>
  <si>
    <t>Комаричское городское поселение Комаричского муниципального района</t>
  </si>
  <si>
    <t>Красногорский муниципальный район</t>
  </si>
  <si>
    <t>Красногорское городское поселение Красногорского муниципального района</t>
  </si>
  <si>
    <t>Мглинский муниципальный район</t>
  </si>
  <si>
    <t>Мглинское городское поселение Мглинского муниципального района</t>
  </si>
  <si>
    <t>Навлинский муниципальный район</t>
  </si>
  <si>
    <t>Алтуховское городское поселение Навлинского муниципального района</t>
  </si>
  <si>
    <t>Навлинское городское поселение Навлинского муниципального района</t>
  </si>
  <si>
    <t>Погарский муниципальный район</t>
  </si>
  <si>
    <t>Погарское городское поселение Погарского муниципального района</t>
  </si>
  <si>
    <t>Почепский муниципальный район</t>
  </si>
  <si>
    <t>Почепское городское поселение Почепского муниципального района</t>
  </si>
  <si>
    <t>Рамасухское городское поселение Почепского муниципального района</t>
  </si>
  <si>
    <t>Рогнединский муниципальный район</t>
  </si>
  <si>
    <t>Рогнединское городское поселение Рогнединского муниципального района</t>
  </si>
  <si>
    <t>Севский муниципальный район</t>
  </si>
  <si>
    <t>Севское городское поселение Севского муниципального района</t>
  </si>
  <si>
    <t>Суземский муниципальный район</t>
  </si>
  <si>
    <t>Кокоревское городское поселение Суземского муниципального района</t>
  </si>
  <si>
    <t>Суземское городское поселение Суземского муниципального района</t>
  </si>
  <si>
    <t>Суражский муниципальный район</t>
  </si>
  <si>
    <t>Суражское городское поселение Суражского муниципального района</t>
  </si>
  <si>
    <t>Трубчевский муниципальный район</t>
  </si>
  <si>
    <t>Белоберезковское городское поселение Трубчевского муниципального района</t>
  </si>
  <si>
    <t>Трубчевское городское поселение Трубчевского муниципального района</t>
  </si>
  <si>
    <t>Унечский муниципальный район</t>
  </si>
  <si>
    <t>Унечское городское поселение Унечского муниципального района</t>
  </si>
  <si>
    <t>Всего:</t>
  </si>
  <si>
    <t>Норматив зачисления в бюджет городского округа город Фокино Брянской области, предусмотренный проектом Закона Брянской области "Об областном бюджете 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</si>
</sst>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#,##0.0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2" borderId="2" applyNumberFormat="0" applyFont="0" applyAlignment="0" applyProtection="0"/>
    <xf numFmtId="0" fontId="2" fillId="0" borderId="0"/>
    <xf numFmtId="0" fontId="2" fillId="2" borderId="2" applyNumberFormat="0" applyFont="0" applyAlignment="0" applyProtection="0"/>
    <xf numFmtId="0" fontId="1" fillId="0" borderId="0"/>
  </cellStyleXfs>
  <cellXfs count="49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165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65" fontId="4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165" fontId="5" fillId="0" borderId="1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5" fontId="7" fillId="3" borderId="1" xfId="5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vertical="center"/>
    </xf>
    <xf numFmtId="164" fontId="9" fillId="0" borderId="1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vertical="center"/>
    </xf>
    <xf numFmtId="164" fontId="10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9" fillId="0" borderId="0" xfId="0" applyNumberFormat="1" applyFont="1" applyBorder="1" applyAlignment="1">
      <alignment horizontal="left" vertical="top" wrapText="1" indent="40"/>
    </xf>
    <xf numFmtId="0" fontId="9" fillId="0" borderId="0" xfId="0" applyFont="1" applyBorder="1" applyAlignment="1">
      <alignment horizontal="left" vertical="top" wrapText="1" indent="40"/>
    </xf>
    <xf numFmtId="0" fontId="9" fillId="0" borderId="0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</cellXfs>
  <cellStyles count="6">
    <cellStyle name="Обычный" xfId="0" builtinId="0"/>
    <cellStyle name="Обычный 2" xfId="1"/>
    <cellStyle name="Обычный 2 2" xfId="3"/>
    <cellStyle name="Обычный 3" xfId="5"/>
    <cellStyle name="Примечание 2" xfId="2"/>
    <cellStyle name="Примечание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view="pageBreakPreview" zoomScale="80" zoomScaleNormal="100" zoomScaleSheetLayoutView="80" workbookViewId="0">
      <selection activeCell="J18" sqref="J18"/>
    </sheetView>
  </sheetViews>
  <sheetFormatPr defaultRowHeight="15.75" x14ac:dyDescent="0.25"/>
  <cols>
    <col min="1" max="1" width="7.42578125" style="1" customWidth="1"/>
    <col min="2" max="2" width="26.5703125" style="2" customWidth="1"/>
    <col min="3" max="3" width="19.7109375" style="2" hidden="1" customWidth="1"/>
    <col min="4" max="4" width="19.5703125" style="2" customWidth="1"/>
    <col min="5" max="5" width="20.5703125" style="2" customWidth="1"/>
    <col min="6" max="6" width="17.5703125" style="2" customWidth="1"/>
    <col min="7" max="7" width="27.85546875" style="2" customWidth="1"/>
    <col min="8" max="256" width="9.140625" style="2"/>
    <col min="257" max="257" width="7.42578125" style="2" customWidth="1"/>
    <col min="258" max="258" width="26.5703125" style="2" customWidth="1"/>
    <col min="259" max="259" width="19.7109375" style="2" customWidth="1"/>
    <col min="260" max="260" width="19.5703125" style="2" customWidth="1"/>
    <col min="261" max="261" width="20.5703125" style="2" customWidth="1"/>
    <col min="262" max="262" width="17.5703125" style="2" customWidth="1"/>
    <col min="263" max="263" width="27.85546875" style="2" customWidth="1"/>
    <col min="264" max="512" width="9.140625" style="2"/>
    <col min="513" max="513" width="7.42578125" style="2" customWidth="1"/>
    <col min="514" max="514" width="26.5703125" style="2" customWidth="1"/>
    <col min="515" max="515" width="19.7109375" style="2" customWidth="1"/>
    <col min="516" max="516" width="19.5703125" style="2" customWidth="1"/>
    <col min="517" max="517" width="20.5703125" style="2" customWidth="1"/>
    <col min="518" max="518" width="17.5703125" style="2" customWidth="1"/>
    <col min="519" max="519" width="27.85546875" style="2" customWidth="1"/>
    <col min="520" max="768" width="9.140625" style="2"/>
    <col min="769" max="769" width="7.42578125" style="2" customWidth="1"/>
    <col min="770" max="770" width="26.5703125" style="2" customWidth="1"/>
    <col min="771" max="771" width="19.7109375" style="2" customWidth="1"/>
    <col min="772" max="772" width="19.5703125" style="2" customWidth="1"/>
    <col min="773" max="773" width="20.5703125" style="2" customWidth="1"/>
    <col min="774" max="774" width="17.5703125" style="2" customWidth="1"/>
    <col min="775" max="775" width="27.85546875" style="2" customWidth="1"/>
    <col min="776" max="1024" width="9.140625" style="2"/>
    <col min="1025" max="1025" width="7.42578125" style="2" customWidth="1"/>
    <col min="1026" max="1026" width="26.5703125" style="2" customWidth="1"/>
    <col min="1027" max="1027" width="19.7109375" style="2" customWidth="1"/>
    <col min="1028" max="1028" width="19.5703125" style="2" customWidth="1"/>
    <col min="1029" max="1029" width="20.5703125" style="2" customWidth="1"/>
    <col min="1030" max="1030" width="17.5703125" style="2" customWidth="1"/>
    <col min="1031" max="1031" width="27.85546875" style="2" customWidth="1"/>
    <col min="1032" max="1280" width="9.140625" style="2"/>
    <col min="1281" max="1281" width="7.42578125" style="2" customWidth="1"/>
    <col min="1282" max="1282" width="26.5703125" style="2" customWidth="1"/>
    <col min="1283" max="1283" width="19.7109375" style="2" customWidth="1"/>
    <col min="1284" max="1284" width="19.5703125" style="2" customWidth="1"/>
    <col min="1285" max="1285" width="20.5703125" style="2" customWidth="1"/>
    <col min="1286" max="1286" width="17.5703125" style="2" customWidth="1"/>
    <col min="1287" max="1287" width="27.85546875" style="2" customWidth="1"/>
    <col min="1288" max="1536" width="9.140625" style="2"/>
    <col min="1537" max="1537" width="7.42578125" style="2" customWidth="1"/>
    <col min="1538" max="1538" width="26.5703125" style="2" customWidth="1"/>
    <col min="1539" max="1539" width="19.7109375" style="2" customWidth="1"/>
    <col min="1540" max="1540" width="19.5703125" style="2" customWidth="1"/>
    <col min="1541" max="1541" width="20.5703125" style="2" customWidth="1"/>
    <col min="1542" max="1542" width="17.5703125" style="2" customWidth="1"/>
    <col min="1543" max="1543" width="27.85546875" style="2" customWidth="1"/>
    <col min="1544" max="1792" width="9.140625" style="2"/>
    <col min="1793" max="1793" width="7.42578125" style="2" customWidth="1"/>
    <col min="1794" max="1794" width="26.5703125" style="2" customWidth="1"/>
    <col min="1795" max="1795" width="19.7109375" style="2" customWidth="1"/>
    <col min="1796" max="1796" width="19.5703125" style="2" customWidth="1"/>
    <col min="1797" max="1797" width="20.5703125" style="2" customWidth="1"/>
    <col min="1798" max="1798" width="17.5703125" style="2" customWidth="1"/>
    <col min="1799" max="1799" width="27.85546875" style="2" customWidth="1"/>
    <col min="1800" max="2048" width="9.140625" style="2"/>
    <col min="2049" max="2049" width="7.42578125" style="2" customWidth="1"/>
    <col min="2050" max="2050" width="26.5703125" style="2" customWidth="1"/>
    <col min="2051" max="2051" width="19.7109375" style="2" customWidth="1"/>
    <col min="2052" max="2052" width="19.5703125" style="2" customWidth="1"/>
    <col min="2053" max="2053" width="20.5703125" style="2" customWidth="1"/>
    <col min="2054" max="2054" width="17.5703125" style="2" customWidth="1"/>
    <col min="2055" max="2055" width="27.85546875" style="2" customWidth="1"/>
    <col min="2056" max="2304" width="9.140625" style="2"/>
    <col min="2305" max="2305" width="7.42578125" style="2" customWidth="1"/>
    <col min="2306" max="2306" width="26.5703125" style="2" customWidth="1"/>
    <col min="2307" max="2307" width="19.7109375" style="2" customWidth="1"/>
    <col min="2308" max="2308" width="19.5703125" style="2" customWidth="1"/>
    <col min="2309" max="2309" width="20.5703125" style="2" customWidth="1"/>
    <col min="2310" max="2310" width="17.5703125" style="2" customWidth="1"/>
    <col min="2311" max="2311" width="27.85546875" style="2" customWidth="1"/>
    <col min="2312" max="2560" width="9.140625" style="2"/>
    <col min="2561" max="2561" width="7.42578125" style="2" customWidth="1"/>
    <col min="2562" max="2562" width="26.5703125" style="2" customWidth="1"/>
    <col min="2563" max="2563" width="19.7109375" style="2" customWidth="1"/>
    <col min="2564" max="2564" width="19.5703125" style="2" customWidth="1"/>
    <col min="2565" max="2565" width="20.5703125" style="2" customWidth="1"/>
    <col min="2566" max="2566" width="17.5703125" style="2" customWidth="1"/>
    <col min="2567" max="2567" width="27.85546875" style="2" customWidth="1"/>
    <col min="2568" max="2816" width="9.140625" style="2"/>
    <col min="2817" max="2817" width="7.42578125" style="2" customWidth="1"/>
    <col min="2818" max="2818" width="26.5703125" style="2" customWidth="1"/>
    <col min="2819" max="2819" width="19.7109375" style="2" customWidth="1"/>
    <col min="2820" max="2820" width="19.5703125" style="2" customWidth="1"/>
    <col min="2821" max="2821" width="20.5703125" style="2" customWidth="1"/>
    <col min="2822" max="2822" width="17.5703125" style="2" customWidth="1"/>
    <col min="2823" max="2823" width="27.85546875" style="2" customWidth="1"/>
    <col min="2824" max="3072" width="9.140625" style="2"/>
    <col min="3073" max="3073" width="7.42578125" style="2" customWidth="1"/>
    <col min="3074" max="3074" width="26.5703125" style="2" customWidth="1"/>
    <col min="3075" max="3075" width="19.7109375" style="2" customWidth="1"/>
    <col min="3076" max="3076" width="19.5703125" style="2" customWidth="1"/>
    <col min="3077" max="3077" width="20.5703125" style="2" customWidth="1"/>
    <col min="3078" max="3078" width="17.5703125" style="2" customWidth="1"/>
    <col min="3079" max="3079" width="27.85546875" style="2" customWidth="1"/>
    <col min="3080" max="3328" width="9.140625" style="2"/>
    <col min="3329" max="3329" width="7.42578125" style="2" customWidth="1"/>
    <col min="3330" max="3330" width="26.5703125" style="2" customWidth="1"/>
    <col min="3331" max="3331" width="19.7109375" style="2" customWidth="1"/>
    <col min="3332" max="3332" width="19.5703125" style="2" customWidth="1"/>
    <col min="3333" max="3333" width="20.5703125" style="2" customWidth="1"/>
    <col min="3334" max="3334" width="17.5703125" style="2" customWidth="1"/>
    <col min="3335" max="3335" width="27.85546875" style="2" customWidth="1"/>
    <col min="3336" max="3584" width="9.140625" style="2"/>
    <col min="3585" max="3585" width="7.42578125" style="2" customWidth="1"/>
    <col min="3586" max="3586" width="26.5703125" style="2" customWidth="1"/>
    <col min="3587" max="3587" width="19.7109375" style="2" customWidth="1"/>
    <col min="3588" max="3588" width="19.5703125" style="2" customWidth="1"/>
    <col min="3589" max="3589" width="20.5703125" style="2" customWidth="1"/>
    <col min="3590" max="3590" width="17.5703125" style="2" customWidth="1"/>
    <col min="3591" max="3591" width="27.85546875" style="2" customWidth="1"/>
    <col min="3592" max="3840" width="9.140625" style="2"/>
    <col min="3841" max="3841" width="7.42578125" style="2" customWidth="1"/>
    <col min="3842" max="3842" width="26.5703125" style="2" customWidth="1"/>
    <col min="3843" max="3843" width="19.7109375" style="2" customWidth="1"/>
    <col min="3844" max="3844" width="19.5703125" style="2" customWidth="1"/>
    <col min="3845" max="3845" width="20.5703125" style="2" customWidth="1"/>
    <col min="3846" max="3846" width="17.5703125" style="2" customWidth="1"/>
    <col min="3847" max="3847" width="27.85546875" style="2" customWidth="1"/>
    <col min="3848" max="4096" width="9.140625" style="2"/>
    <col min="4097" max="4097" width="7.42578125" style="2" customWidth="1"/>
    <col min="4098" max="4098" width="26.5703125" style="2" customWidth="1"/>
    <col min="4099" max="4099" width="19.7109375" style="2" customWidth="1"/>
    <col min="4100" max="4100" width="19.5703125" style="2" customWidth="1"/>
    <col min="4101" max="4101" width="20.5703125" style="2" customWidth="1"/>
    <col min="4102" max="4102" width="17.5703125" style="2" customWidth="1"/>
    <col min="4103" max="4103" width="27.85546875" style="2" customWidth="1"/>
    <col min="4104" max="4352" width="9.140625" style="2"/>
    <col min="4353" max="4353" width="7.42578125" style="2" customWidth="1"/>
    <col min="4354" max="4354" width="26.5703125" style="2" customWidth="1"/>
    <col min="4355" max="4355" width="19.7109375" style="2" customWidth="1"/>
    <col min="4356" max="4356" width="19.5703125" style="2" customWidth="1"/>
    <col min="4357" max="4357" width="20.5703125" style="2" customWidth="1"/>
    <col min="4358" max="4358" width="17.5703125" style="2" customWidth="1"/>
    <col min="4359" max="4359" width="27.85546875" style="2" customWidth="1"/>
    <col min="4360" max="4608" width="9.140625" style="2"/>
    <col min="4609" max="4609" width="7.42578125" style="2" customWidth="1"/>
    <col min="4610" max="4610" width="26.5703125" style="2" customWidth="1"/>
    <col min="4611" max="4611" width="19.7109375" style="2" customWidth="1"/>
    <col min="4612" max="4612" width="19.5703125" style="2" customWidth="1"/>
    <col min="4613" max="4613" width="20.5703125" style="2" customWidth="1"/>
    <col min="4614" max="4614" width="17.5703125" style="2" customWidth="1"/>
    <col min="4615" max="4615" width="27.85546875" style="2" customWidth="1"/>
    <col min="4616" max="4864" width="9.140625" style="2"/>
    <col min="4865" max="4865" width="7.42578125" style="2" customWidth="1"/>
    <col min="4866" max="4866" width="26.5703125" style="2" customWidth="1"/>
    <col min="4867" max="4867" width="19.7109375" style="2" customWidth="1"/>
    <col min="4868" max="4868" width="19.5703125" style="2" customWidth="1"/>
    <col min="4869" max="4869" width="20.5703125" style="2" customWidth="1"/>
    <col min="4870" max="4870" width="17.5703125" style="2" customWidth="1"/>
    <col min="4871" max="4871" width="27.85546875" style="2" customWidth="1"/>
    <col min="4872" max="5120" width="9.140625" style="2"/>
    <col min="5121" max="5121" width="7.42578125" style="2" customWidth="1"/>
    <col min="5122" max="5122" width="26.5703125" style="2" customWidth="1"/>
    <col min="5123" max="5123" width="19.7109375" style="2" customWidth="1"/>
    <col min="5124" max="5124" width="19.5703125" style="2" customWidth="1"/>
    <col min="5125" max="5125" width="20.5703125" style="2" customWidth="1"/>
    <col min="5126" max="5126" width="17.5703125" style="2" customWidth="1"/>
    <col min="5127" max="5127" width="27.85546875" style="2" customWidth="1"/>
    <col min="5128" max="5376" width="9.140625" style="2"/>
    <col min="5377" max="5377" width="7.42578125" style="2" customWidth="1"/>
    <col min="5378" max="5378" width="26.5703125" style="2" customWidth="1"/>
    <col min="5379" max="5379" width="19.7109375" style="2" customWidth="1"/>
    <col min="5380" max="5380" width="19.5703125" style="2" customWidth="1"/>
    <col min="5381" max="5381" width="20.5703125" style="2" customWidth="1"/>
    <col min="5382" max="5382" width="17.5703125" style="2" customWidth="1"/>
    <col min="5383" max="5383" width="27.85546875" style="2" customWidth="1"/>
    <col min="5384" max="5632" width="9.140625" style="2"/>
    <col min="5633" max="5633" width="7.42578125" style="2" customWidth="1"/>
    <col min="5634" max="5634" width="26.5703125" style="2" customWidth="1"/>
    <col min="5635" max="5635" width="19.7109375" style="2" customWidth="1"/>
    <col min="5636" max="5636" width="19.5703125" style="2" customWidth="1"/>
    <col min="5637" max="5637" width="20.5703125" style="2" customWidth="1"/>
    <col min="5638" max="5638" width="17.5703125" style="2" customWidth="1"/>
    <col min="5639" max="5639" width="27.85546875" style="2" customWidth="1"/>
    <col min="5640" max="5888" width="9.140625" style="2"/>
    <col min="5889" max="5889" width="7.42578125" style="2" customWidth="1"/>
    <col min="5890" max="5890" width="26.5703125" style="2" customWidth="1"/>
    <col min="5891" max="5891" width="19.7109375" style="2" customWidth="1"/>
    <col min="5892" max="5892" width="19.5703125" style="2" customWidth="1"/>
    <col min="5893" max="5893" width="20.5703125" style="2" customWidth="1"/>
    <col min="5894" max="5894" width="17.5703125" style="2" customWidth="1"/>
    <col min="5895" max="5895" width="27.85546875" style="2" customWidth="1"/>
    <col min="5896" max="6144" width="9.140625" style="2"/>
    <col min="6145" max="6145" width="7.42578125" style="2" customWidth="1"/>
    <col min="6146" max="6146" width="26.5703125" style="2" customWidth="1"/>
    <col min="6147" max="6147" width="19.7109375" style="2" customWidth="1"/>
    <col min="6148" max="6148" width="19.5703125" style="2" customWidth="1"/>
    <col min="6149" max="6149" width="20.5703125" style="2" customWidth="1"/>
    <col min="6150" max="6150" width="17.5703125" style="2" customWidth="1"/>
    <col min="6151" max="6151" width="27.85546875" style="2" customWidth="1"/>
    <col min="6152" max="6400" width="9.140625" style="2"/>
    <col min="6401" max="6401" width="7.42578125" style="2" customWidth="1"/>
    <col min="6402" max="6402" width="26.5703125" style="2" customWidth="1"/>
    <col min="6403" max="6403" width="19.7109375" style="2" customWidth="1"/>
    <col min="6404" max="6404" width="19.5703125" style="2" customWidth="1"/>
    <col min="6405" max="6405" width="20.5703125" style="2" customWidth="1"/>
    <col min="6406" max="6406" width="17.5703125" style="2" customWidth="1"/>
    <col min="6407" max="6407" width="27.85546875" style="2" customWidth="1"/>
    <col min="6408" max="6656" width="9.140625" style="2"/>
    <col min="6657" max="6657" width="7.42578125" style="2" customWidth="1"/>
    <col min="6658" max="6658" width="26.5703125" style="2" customWidth="1"/>
    <col min="6659" max="6659" width="19.7109375" style="2" customWidth="1"/>
    <col min="6660" max="6660" width="19.5703125" style="2" customWidth="1"/>
    <col min="6661" max="6661" width="20.5703125" style="2" customWidth="1"/>
    <col min="6662" max="6662" width="17.5703125" style="2" customWidth="1"/>
    <col min="6663" max="6663" width="27.85546875" style="2" customWidth="1"/>
    <col min="6664" max="6912" width="9.140625" style="2"/>
    <col min="6913" max="6913" width="7.42578125" style="2" customWidth="1"/>
    <col min="6914" max="6914" width="26.5703125" style="2" customWidth="1"/>
    <col min="6915" max="6915" width="19.7109375" style="2" customWidth="1"/>
    <col min="6916" max="6916" width="19.5703125" style="2" customWidth="1"/>
    <col min="6917" max="6917" width="20.5703125" style="2" customWidth="1"/>
    <col min="6918" max="6918" width="17.5703125" style="2" customWidth="1"/>
    <col min="6919" max="6919" width="27.85546875" style="2" customWidth="1"/>
    <col min="6920" max="7168" width="9.140625" style="2"/>
    <col min="7169" max="7169" width="7.42578125" style="2" customWidth="1"/>
    <col min="7170" max="7170" width="26.5703125" style="2" customWidth="1"/>
    <col min="7171" max="7171" width="19.7109375" style="2" customWidth="1"/>
    <col min="7172" max="7172" width="19.5703125" style="2" customWidth="1"/>
    <col min="7173" max="7173" width="20.5703125" style="2" customWidth="1"/>
    <col min="7174" max="7174" width="17.5703125" style="2" customWidth="1"/>
    <col min="7175" max="7175" width="27.85546875" style="2" customWidth="1"/>
    <col min="7176" max="7424" width="9.140625" style="2"/>
    <col min="7425" max="7425" width="7.42578125" style="2" customWidth="1"/>
    <col min="7426" max="7426" width="26.5703125" style="2" customWidth="1"/>
    <col min="7427" max="7427" width="19.7109375" style="2" customWidth="1"/>
    <col min="7428" max="7428" width="19.5703125" style="2" customWidth="1"/>
    <col min="7429" max="7429" width="20.5703125" style="2" customWidth="1"/>
    <col min="7430" max="7430" width="17.5703125" style="2" customWidth="1"/>
    <col min="7431" max="7431" width="27.85546875" style="2" customWidth="1"/>
    <col min="7432" max="7680" width="9.140625" style="2"/>
    <col min="7681" max="7681" width="7.42578125" style="2" customWidth="1"/>
    <col min="7682" max="7682" width="26.5703125" style="2" customWidth="1"/>
    <col min="7683" max="7683" width="19.7109375" style="2" customWidth="1"/>
    <col min="7684" max="7684" width="19.5703125" style="2" customWidth="1"/>
    <col min="7685" max="7685" width="20.5703125" style="2" customWidth="1"/>
    <col min="7686" max="7686" width="17.5703125" style="2" customWidth="1"/>
    <col min="7687" max="7687" width="27.85546875" style="2" customWidth="1"/>
    <col min="7688" max="7936" width="9.140625" style="2"/>
    <col min="7937" max="7937" width="7.42578125" style="2" customWidth="1"/>
    <col min="7938" max="7938" width="26.5703125" style="2" customWidth="1"/>
    <col min="7939" max="7939" width="19.7109375" style="2" customWidth="1"/>
    <col min="7940" max="7940" width="19.5703125" style="2" customWidth="1"/>
    <col min="7941" max="7941" width="20.5703125" style="2" customWidth="1"/>
    <col min="7942" max="7942" width="17.5703125" style="2" customWidth="1"/>
    <col min="7943" max="7943" width="27.85546875" style="2" customWidth="1"/>
    <col min="7944" max="8192" width="9.140625" style="2"/>
    <col min="8193" max="8193" width="7.42578125" style="2" customWidth="1"/>
    <col min="8194" max="8194" width="26.5703125" style="2" customWidth="1"/>
    <col min="8195" max="8195" width="19.7109375" style="2" customWidth="1"/>
    <col min="8196" max="8196" width="19.5703125" style="2" customWidth="1"/>
    <col min="8197" max="8197" width="20.5703125" style="2" customWidth="1"/>
    <col min="8198" max="8198" width="17.5703125" style="2" customWidth="1"/>
    <col min="8199" max="8199" width="27.85546875" style="2" customWidth="1"/>
    <col min="8200" max="8448" width="9.140625" style="2"/>
    <col min="8449" max="8449" width="7.42578125" style="2" customWidth="1"/>
    <col min="8450" max="8450" width="26.5703125" style="2" customWidth="1"/>
    <col min="8451" max="8451" width="19.7109375" style="2" customWidth="1"/>
    <col min="8452" max="8452" width="19.5703125" style="2" customWidth="1"/>
    <col min="8453" max="8453" width="20.5703125" style="2" customWidth="1"/>
    <col min="8454" max="8454" width="17.5703125" style="2" customWidth="1"/>
    <col min="8455" max="8455" width="27.85546875" style="2" customWidth="1"/>
    <col min="8456" max="8704" width="9.140625" style="2"/>
    <col min="8705" max="8705" width="7.42578125" style="2" customWidth="1"/>
    <col min="8706" max="8706" width="26.5703125" style="2" customWidth="1"/>
    <col min="8707" max="8707" width="19.7109375" style="2" customWidth="1"/>
    <col min="8708" max="8708" width="19.5703125" style="2" customWidth="1"/>
    <col min="8709" max="8709" width="20.5703125" style="2" customWidth="1"/>
    <col min="8710" max="8710" width="17.5703125" style="2" customWidth="1"/>
    <col min="8711" max="8711" width="27.85546875" style="2" customWidth="1"/>
    <col min="8712" max="8960" width="9.140625" style="2"/>
    <col min="8961" max="8961" width="7.42578125" style="2" customWidth="1"/>
    <col min="8962" max="8962" width="26.5703125" style="2" customWidth="1"/>
    <col min="8963" max="8963" width="19.7109375" style="2" customWidth="1"/>
    <col min="8964" max="8964" width="19.5703125" style="2" customWidth="1"/>
    <col min="8965" max="8965" width="20.5703125" style="2" customWidth="1"/>
    <col min="8966" max="8966" width="17.5703125" style="2" customWidth="1"/>
    <col min="8967" max="8967" width="27.85546875" style="2" customWidth="1"/>
    <col min="8968" max="9216" width="9.140625" style="2"/>
    <col min="9217" max="9217" width="7.42578125" style="2" customWidth="1"/>
    <col min="9218" max="9218" width="26.5703125" style="2" customWidth="1"/>
    <col min="9219" max="9219" width="19.7109375" style="2" customWidth="1"/>
    <col min="9220" max="9220" width="19.5703125" style="2" customWidth="1"/>
    <col min="9221" max="9221" width="20.5703125" style="2" customWidth="1"/>
    <col min="9222" max="9222" width="17.5703125" style="2" customWidth="1"/>
    <col min="9223" max="9223" width="27.85546875" style="2" customWidth="1"/>
    <col min="9224" max="9472" width="9.140625" style="2"/>
    <col min="9473" max="9473" width="7.42578125" style="2" customWidth="1"/>
    <col min="9474" max="9474" width="26.5703125" style="2" customWidth="1"/>
    <col min="9475" max="9475" width="19.7109375" style="2" customWidth="1"/>
    <col min="9476" max="9476" width="19.5703125" style="2" customWidth="1"/>
    <col min="9477" max="9477" width="20.5703125" style="2" customWidth="1"/>
    <col min="9478" max="9478" width="17.5703125" style="2" customWidth="1"/>
    <col min="9479" max="9479" width="27.85546875" style="2" customWidth="1"/>
    <col min="9480" max="9728" width="9.140625" style="2"/>
    <col min="9729" max="9729" width="7.42578125" style="2" customWidth="1"/>
    <col min="9730" max="9730" width="26.5703125" style="2" customWidth="1"/>
    <col min="9731" max="9731" width="19.7109375" style="2" customWidth="1"/>
    <col min="9732" max="9732" width="19.5703125" style="2" customWidth="1"/>
    <col min="9733" max="9733" width="20.5703125" style="2" customWidth="1"/>
    <col min="9734" max="9734" width="17.5703125" style="2" customWidth="1"/>
    <col min="9735" max="9735" width="27.85546875" style="2" customWidth="1"/>
    <col min="9736" max="9984" width="9.140625" style="2"/>
    <col min="9985" max="9985" width="7.42578125" style="2" customWidth="1"/>
    <col min="9986" max="9986" width="26.5703125" style="2" customWidth="1"/>
    <col min="9987" max="9987" width="19.7109375" style="2" customWidth="1"/>
    <col min="9988" max="9988" width="19.5703125" style="2" customWidth="1"/>
    <col min="9989" max="9989" width="20.5703125" style="2" customWidth="1"/>
    <col min="9990" max="9990" width="17.5703125" style="2" customWidth="1"/>
    <col min="9991" max="9991" width="27.85546875" style="2" customWidth="1"/>
    <col min="9992" max="10240" width="9.140625" style="2"/>
    <col min="10241" max="10241" width="7.42578125" style="2" customWidth="1"/>
    <col min="10242" max="10242" width="26.5703125" style="2" customWidth="1"/>
    <col min="10243" max="10243" width="19.7109375" style="2" customWidth="1"/>
    <col min="10244" max="10244" width="19.5703125" style="2" customWidth="1"/>
    <col min="10245" max="10245" width="20.5703125" style="2" customWidth="1"/>
    <col min="10246" max="10246" width="17.5703125" style="2" customWidth="1"/>
    <col min="10247" max="10247" width="27.85546875" style="2" customWidth="1"/>
    <col min="10248" max="10496" width="9.140625" style="2"/>
    <col min="10497" max="10497" width="7.42578125" style="2" customWidth="1"/>
    <col min="10498" max="10498" width="26.5703125" style="2" customWidth="1"/>
    <col min="10499" max="10499" width="19.7109375" style="2" customWidth="1"/>
    <col min="10500" max="10500" width="19.5703125" style="2" customWidth="1"/>
    <col min="10501" max="10501" width="20.5703125" style="2" customWidth="1"/>
    <col min="10502" max="10502" width="17.5703125" style="2" customWidth="1"/>
    <col min="10503" max="10503" width="27.85546875" style="2" customWidth="1"/>
    <col min="10504" max="10752" width="9.140625" style="2"/>
    <col min="10753" max="10753" width="7.42578125" style="2" customWidth="1"/>
    <col min="10754" max="10754" width="26.5703125" style="2" customWidth="1"/>
    <col min="10755" max="10755" width="19.7109375" style="2" customWidth="1"/>
    <col min="10756" max="10756" width="19.5703125" style="2" customWidth="1"/>
    <col min="10757" max="10757" width="20.5703125" style="2" customWidth="1"/>
    <col min="10758" max="10758" width="17.5703125" style="2" customWidth="1"/>
    <col min="10759" max="10759" width="27.85546875" style="2" customWidth="1"/>
    <col min="10760" max="11008" width="9.140625" style="2"/>
    <col min="11009" max="11009" width="7.42578125" style="2" customWidth="1"/>
    <col min="11010" max="11010" width="26.5703125" style="2" customWidth="1"/>
    <col min="11011" max="11011" width="19.7109375" style="2" customWidth="1"/>
    <col min="11012" max="11012" width="19.5703125" style="2" customWidth="1"/>
    <col min="11013" max="11013" width="20.5703125" style="2" customWidth="1"/>
    <col min="11014" max="11014" width="17.5703125" style="2" customWidth="1"/>
    <col min="11015" max="11015" width="27.85546875" style="2" customWidth="1"/>
    <col min="11016" max="11264" width="9.140625" style="2"/>
    <col min="11265" max="11265" width="7.42578125" style="2" customWidth="1"/>
    <col min="11266" max="11266" width="26.5703125" style="2" customWidth="1"/>
    <col min="11267" max="11267" width="19.7109375" style="2" customWidth="1"/>
    <col min="11268" max="11268" width="19.5703125" style="2" customWidth="1"/>
    <col min="11269" max="11269" width="20.5703125" style="2" customWidth="1"/>
    <col min="11270" max="11270" width="17.5703125" style="2" customWidth="1"/>
    <col min="11271" max="11271" width="27.85546875" style="2" customWidth="1"/>
    <col min="11272" max="11520" width="9.140625" style="2"/>
    <col min="11521" max="11521" width="7.42578125" style="2" customWidth="1"/>
    <col min="11522" max="11522" width="26.5703125" style="2" customWidth="1"/>
    <col min="11523" max="11523" width="19.7109375" style="2" customWidth="1"/>
    <col min="11524" max="11524" width="19.5703125" style="2" customWidth="1"/>
    <col min="11525" max="11525" width="20.5703125" style="2" customWidth="1"/>
    <col min="11526" max="11526" width="17.5703125" style="2" customWidth="1"/>
    <col min="11527" max="11527" width="27.85546875" style="2" customWidth="1"/>
    <col min="11528" max="11776" width="9.140625" style="2"/>
    <col min="11777" max="11777" width="7.42578125" style="2" customWidth="1"/>
    <col min="11778" max="11778" width="26.5703125" style="2" customWidth="1"/>
    <col min="11779" max="11779" width="19.7109375" style="2" customWidth="1"/>
    <col min="11780" max="11780" width="19.5703125" style="2" customWidth="1"/>
    <col min="11781" max="11781" width="20.5703125" style="2" customWidth="1"/>
    <col min="11782" max="11782" width="17.5703125" style="2" customWidth="1"/>
    <col min="11783" max="11783" width="27.85546875" style="2" customWidth="1"/>
    <col min="11784" max="12032" width="9.140625" style="2"/>
    <col min="12033" max="12033" width="7.42578125" style="2" customWidth="1"/>
    <col min="12034" max="12034" width="26.5703125" style="2" customWidth="1"/>
    <col min="12035" max="12035" width="19.7109375" style="2" customWidth="1"/>
    <col min="12036" max="12036" width="19.5703125" style="2" customWidth="1"/>
    <col min="12037" max="12037" width="20.5703125" style="2" customWidth="1"/>
    <col min="12038" max="12038" width="17.5703125" style="2" customWidth="1"/>
    <col min="12039" max="12039" width="27.85546875" style="2" customWidth="1"/>
    <col min="12040" max="12288" width="9.140625" style="2"/>
    <col min="12289" max="12289" width="7.42578125" style="2" customWidth="1"/>
    <col min="12290" max="12290" width="26.5703125" style="2" customWidth="1"/>
    <col min="12291" max="12291" width="19.7109375" style="2" customWidth="1"/>
    <col min="12292" max="12292" width="19.5703125" style="2" customWidth="1"/>
    <col min="12293" max="12293" width="20.5703125" style="2" customWidth="1"/>
    <col min="12294" max="12294" width="17.5703125" style="2" customWidth="1"/>
    <col min="12295" max="12295" width="27.85546875" style="2" customWidth="1"/>
    <col min="12296" max="12544" width="9.140625" style="2"/>
    <col min="12545" max="12545" width="7.42578125" style="2" customWidth="1"/>
    <col min="12546" max="12546" width="26.5703125" style="2" customWidth="1"/>
    <col min="12547" max="12547" width="19.7109375" style="2" customWidth="1"/>
    <col min="12548" max="12548" width="19.5703125" style="2" customWidth="1"/>
    <col min="12549" max="12549" width="20.5703125" style="2" customWidth="1"/>
    <col min="12550" max="12550" width="17.5703125" style="2" customWidth="1"/>
    <col min="12551" max="12551" width="27.85546875" style="2" customWidth="1"/>
    <col min="12552" max="12800" width="9.140625" style="2"/>
    <col min="12801" max="12801" width="7.42578125" style="2" customWidth="1"/>
    <col min="12802" max="12802" width="26.5703125" style="2" customWidth="1"/>
    <col min="12803" max="12803" width="19.7109375" style="2" customWidth="1"/>
    <col min="12804" max="12804" width="19.5703125" style="2" customWidth="1"/>
    <col min="12805" max="12805" width="20.5703125" style="2" customWidth="1"/>
    <col min="12806" max="12806" width="17.5703125" style="2" customWidth="1"/>
    <col min="12807" max="12807" width="27.85546875" style="2" customWidth="1"/>
    <col min="12808" max="13056" width="9.140625" style="2"/>
    <col min="13057" max="13057" width="7.42578125" style="2" customWidth="1"/>
    <col min="13058" max="13058" width="26.5703125" style="2" customWidth="1"/>
    <col min="13059" max="13059" width="19.7109375" style="2" customWidth="1"/>
    <col min="13060" max="13060" width="19.5703125" style="2" customWidth="1"/>
    <col min="13061" max="13061" width="20.5703125" style="2" customWidth="1"/>
    <col min="13062" max="13062" width="17.5703125" style="2" customWidth="1"/>
    <col min="13063" max="13063" width="27.85546875" style="2" customWidth="1"/>
    <col min="13064" max="13312" width="9.140625" style="2"/>
    <col min="13313" max="13313" width="7.42578125" style="2" customWidth="1"/>
    <col min="13314" max="13314" width="26.5703125" style="2" customWidth="1"/>
    <col min="13315" max="13315" width="19.7109375" style="2" customWidth="1"/>
    <col min="13316" max="13316" width="19.5703125" style="2" customWidth="1"/>
    <col min="13317" max="13317" width="20.5703125" style="2" customWidth="1"/>
    <col min="13318" max="13318" width="17.5703125" style="2" customWidth="1"/>
    <col min="13319" max="13319" width="27.85546875" style="2" customWidth="1"/>
    <col min="13320" max="13568" width="9.140625" style="2"/>
    <col min="13569" max="13569" width="7.42578125" style="2" customWidth="1"/>
    <col min="13570" max="13570" width="26.5703125" style="2" customWidth="1"/>
    <col min="13571" max="13571" width="19.7109375" style="2" customWidth="1"/>
    <col min="13572" max="13572" width="19.5703125" style="2" customWidth="1"/>
    <col min="13573" max="13573" width="20.5703125" style="2" customWidth="1"/>
    <col min="13574" max="13574" width="17.5703125" style="2" customWidth="1"/>
    <col min="13575" max="13575" width="27.85546875" style="2" customWidth="1"/>
    <col min="13576" max="13824" width="9.140625" style="2"/>
    <col min="13825" max="13825" width="7.42578125" style="2" customWidth="1"/>
    <col min="13826" max="13826" width="26.5703125" style="2" customWidth="1"/>
    <col min="13827" max="13827" width="19.7109375" style="2" customWidth="1"/>
    <col min="13828" max="13828" width="19.5703125" style="2" customWidth="1"/>
    <col min="13829" max="13829" width="20.5703125" style="2" customWidth="1"/>
    <col min="13830" max="13830" width="17.5703125" style="2" customWidth="1"/>
    <col min="13831" max="13831" width="27.85546875" style="2" customWidth="1"/>
    <col min="13832" max="14080" width="9.140625" style="2"/>
    <col min="14081" max="14081" width="7.42578125" style="2" customWidth="1"/>
    <col min="14082" max="14082" width="26.5703125" style="2" customWidth="1"/>
    <col min="14083" max="14083" width="19.7109375" style="2" customWidth="1"/>
    <col min="14084" max="14084" width="19.5703125" style="2" customWidth="1"/>
    <col min="14085" max="14085" width="20.5703125" style="2" customWidth="1"/>
    <col min="14086" max="14086" width="17.5703125" style="2" customWidth="1"/>
    <col min="14087" max="14087" width="27.85546875" style="2" customWidth="1"/>
    <col min="14088" max="14336" width="9.140625" style="2"/>
    <col min="14337" max="14337" width="7.42578125" style="2" customWidth="1"/>
    <col min="14338" max="14338" width="26.5703125" style="2" customWidth="1"/>
    <col min="14339" max="14339" width="19.7109375" style="2" customWidth="1"/>
    <col min="14340" max="14340" width="19.5703125" style="2" customWidth="1"/>
    <col min="14341" max="14341" width="20.5703125" style="2" customWidth="1"/>
    <col min="14342" max="14342" width="17.5703125" style="2" customWidth="1"/>
    <col min="14343" max="14343" width="27.85546875" style="2" customWidth="1"/>
    <col min="14344" max="14592" width="9.140625" style="2"/>
    <col min="14593" max="14593" width="7.42578125" style="2" customWidth="1"/>
    <col min="14594" max="14594" width="26.5703125" style="2" customWidth="1"/>
    <col min="14595" max="14595" width="19.7109375" style="2" customWidth="1"/>
    <col min="14596" max="14596" width="19.5703125" style="2" customWidth="1"/>
    <col min="14597" max="14597" width="20.5703125" style="2" customWidth="1"/>
    <col min="14598" max="14598" width="17.5703125" style="2" customWidth="1"/>
    <col min="14599" max="14599" width="27.85546875" style="2" customWidth="1"/>
    <col min="14600" max="14848" width="9.140625" style="2"/>
    <col min="14849" max="14849" width="7.42578125" style="2" customWidth="1"/>
    <col min="14850" max="14850" width="26.5703125" style="2" customWidth="1"/>
    <col min="14851" max="14851" width="19.7109375" style="2" customWidth="1"/>
    <col min="14852" max="14852" width="19.5703125" style="2" customWidth="1"/>
    <col min="14853" max="14853" width="20.5703125" style="2" customWidth="1"/>
    <col min="14854" max="14854" width="17.5703125" style="2" customWidth="1"/>
    <col min="14855" max="14855" width="27.85546875" style="2" customWidth="1"/>
    <col min="14856" max="15104" width="9.140625" style="2"/>
    <col min="15105" max="15105" width="7.42578125" style="2" customWidth="1"/>
    <col min="15106" max="15106" width="26.5703125" style="2" customWidth="1"/>
    <col min="15107" max="15107" width="19.7109375" style="2" customWidth="1"/>
    <col min="15108" max="15108" width="19.5703125" style="2" customWidth="1"/>
    <col min="15109" max="15109" width="20.5703125" style="2" customWidth="1"/>
    <col min="15110" max="15110" width="17.5703125" style="2" customWidth="1"/>
    <col min="15111" max="15111" width="27.85546875" style="2" customWidth="1"/>
    <col min="15112" max="15360" width="9.140625" style="2"/>
    <col min="15361" max="15361" width="7.42578125" style="2" customWidth="1"/>
    <col min="15362" max="15362" width="26.5703125" style="2" customWidth="1"/>
    <col min="15363" max="15363" width="19.7109375" style="2" customWidth="1"/>
    <col min="15364" max="15364" width="19.5703125" style="2" customWidth="1"/>
    <col min="15365" max="15365" width="20.5703125" style="2" customWidth="1"/>
    <col min="15366" max="15366" width="17.5703125" style="2" customWidth="1"/>
    <col min="15367" max="15367" width="27.85546875" style="2" customWidth="1"/>
    <col min="15368" max="15616" width="9.140625" style="2"/>
    <col min="15617" max="15617" width="7.42578125" style="2" customWidth="1"/>
    <col min="15618" max="15618" width="26.5703125" style="2" customWidth="1"/>
    <col min="15619" max="15619" width="19.7109375" style="2" customWidth="1"/>
    <col min="15620" max="15620" width="19.5703125" style="2" customWidth="1"/>
    <col min="15621" max="15621" width="20.5703125" style="2" customWidth="1"/>
    <col min="15622" max="15622" width="17.5703125" style="2" customWidth="1"/>
    <col min="15623" max="15623" width="27.85546875" style="2" customWidth="1"/>
    <col min="15624" max="15872" width="9.140625" style="2"/>
    <col min="15873" max="15873" width="7.42578125" style="2" customWidth="1"/>
    <col min="15874" max="15874" width="26.5703125" style="2" customWidth="1"/>
    <col min="15875" max="15875" width="19.7109375" style="2" customWidth="1"/>
    <col min="15876" max="15876" width="19.5703125" style="2" customWidth="1"/>
    <col min="15877" max="15877" width="20.5703125" style="2" customWidth="1"/>
    <col min="15878" max="15878" width="17.5703125" style="2" customWidth="1"/>
    <col min="15879" max="15879" width="27.85546875" style="2" customWidth="1"/>
    <col min="15880" max="16128" width="9.140625" style="2"/>
    <col min="16129" max="16129" width="7.42578125" style="2" customWidth="1"/>
    <col min="16130" max="16130" width="26.5703125" style="2" customWidth="1"/>
    <col min="16131" max="16131" width="19.7109375" style="2" customWidth="1"/>
    <col min="16132" max="16132" width="19.5703125" style="2" customWidth="1"/>
    <col min="16133" max="16133" width="20.5703125" style="2" customWidth="1"/>
    <col min="16134" max="16134" width="17.5703125" style="2" customWidth="1"/>
    <col min="16135" max="16135" width="27.85546875" style="2" customWidth="1"/>
    <col min="16136" max="16384" width="9.140625" style="2"/>
  </cols>
  <sheetData>
    <row r="1" spans="1:6" ht="48" customHeight="1" x14ac:dyDescent="0.25">
      <c r="B1" s="39" t="s">
        <v>16</v>
      </c>
      <c r="C1" s="39"/>
      <c r="D1" s="39"/>
      <c r="E1" s="39"/>
      <c r="F1" s="39"/>
    </row>
    <row r="2" spans="1:6" ht="22.5" customHeight="1" x14ac:dyDescent="0.25">
      <c r="F2" s="16" t="s">
        <v>13</v>
      </c>
    </row>
    <row r="3" spans="1:6" ht="36" customHeight="1" x14ac:dyDescent="0.25">
      <c r="A3" s="17" t="s">
        <v>1</v>
      </c>
      <c r="B3" s="18" t="s">
        <v>2</v>
      </c>
      <c r="C3" s="18" t="s">
        <v>3</v>
      </c>
      <c r="D3" s="18">
        <v>2025</v>
      </c>
      <c r="E3" s="18">
        <v>2026</v>
      </c>
      <c r="F3" s="18">
        <v>2027</v>
      </c>
    </row>
    <row r="4" spans="1:6" ht="58.5" customHeight="1" x14ac:dyDescent="0.25">
      <c r="A4" s="18">
        <v>1</v>
      </c>
      <c r="B4" s="38" t="s">
        <v>14</v>
      </c>
      <c r="C4" s="38"/>
      <c r="D4" s="38"/>
      <c r="E4" s="38"/>
      <c r="F4" s="38"/>
    </row>
    <row r="5" spans="1:6" x14ac:dyDescent="0.25">
      <c r="A5" s="3"/>
      <c r="B5" s="8" t="s">
        <v>9</v>
      </c>
      <c r="C5" s="5" t="e">
        <f>C6+C7+C8+C9</f>
        <v>#REF!</v>
      </c>
      <c r="D5" s="5">
        <f>D6+D7+D8+D9</f>
        <v>5351349.2927562222</v>
      </c>
      <c r="E5" s="5">
        <f>E6+E7+E8+E9</f>
        <v>5412099.3834339306</v>
      </c>
      <c r="F5" s="5">
        <f>F6+F7+F8+F9</f>
        <v>7014374.617796598</v>
      </c>
    </row>
    <row r="6" spans="1:6" ht="18.75" x14ac:dyDescent="0.25">
      <c r="A6" s="3"/>
      <c r="B6" s="6" t="s">
        <v>5</v>
      </c>
      <c r="C6" s="7" t="e">
        <f>ROUND(#REF!*#REF!%,0)</f>
        <v>#REF!</v>
      </c>
      <c r="D6" s="19">
        <v>2798846.4063721728</v>
      </c>
      <c r="E6" s="19">
        <v>2833403.3770259935</v>
      </c>
      <c r="F6" s="19">
        <v>3666704.8938675066</v>
      </c>
    </row>
    <row r="7" spans="1:6" ht="18.75" x14ac:dyDescent="0.25">
      <c r="A7" s="3"/>
      <c r="B7" s="6" t="s">
        <v>6</v>
      </c>
      <c r="C7" s="7" t="e">
        <f>ROUND(#REF!*#REF!%,0)</f>
        <v>#REF!</v>
      </c>
      <c r="D7" s="19">
        <v>12611.758517805854</v>
      </c>
      <c r="E7" s="19">
        <v>13138.7285135562</v>
      </c>
      <c r="F7" s="19">
        <v>16991.490950961834</v>
      </c>
    </row>
    <row r="8" spans="1:6" ht="18.75" x14ac:dyDescent="0.25">
      <c r="A8" s="3"/>
      <c r="B8" s="6" t="s">
        <v>7</v>
      </c>
      <c r="C8" s="7" t="e">
        <f>ROUND(#REF!*#REF!%,0)</f>
        <v>#REF!</v>
      </c>
      <c r="D8" s="19">
        <v>2826565.0895827543</v>
      </c>
      <c r="E8" s="19">
        <v>2847395.9522534986</v>
      </c>
      <c r="F8" s="19">
        <v>3681817.1323108957</v>
      </c>
    </row>
    <row r="9" spans="1:6" ht="18.75" x14ac:dyDescent="0.25">
      <c r="A9" s="3"/>
      <c r="B9" s="6" t="s">
        <v>8</v>
      </c>
      <c r="C9" s="7" t="e">
        <f>ROUND(#REF!*#REF!%,0)</f>
        <v>#REF!</v>
      </c>
      <c r="D9" s="19">
        <v>-286673.96171651001</v>
      </c>
      <c r="E9" s="19">
        <v>-281838.67435911734</v>
      </c>
      <c r="F9" s="19">
        <v>-351138.8993327666</v>
      </c>
    </row>
    <row r="10" spans="1:6" ht="37.5" customHeight="1" x14ac:dyDescent="0.25">
      <c r="A10" s="18">
        <v>2</v>
      </c>
      <c r="B10" s="40" t="s">
        <v>10</v>
      </c>
      <c r="C10" s="41"/>
      <c r="D10" s="41"/>
      <c r="E10" s="41"/>
      <c r="F10" s="42"/>
    </row>
    <row r="11" spans="1:6" ht="31.5" x14ac:dyDescent="0.25">
      <c r="A11" s="18"/>
      <c r="B11" s="8" t="s">
        <v>11</v>
      </c>
      <c r="C11" s="18">
        <v>10</v>
      </c>
      <c r="D11" s="5">
        <v>10</v>
      </c>
      <c r="E11" s="5">
        <v>10</v>
      </c>
      <c r="F11" s="5">
        <v>10</v>
      </c>
    </row>
    <row r="12" spans="1:6" ht="54" customHeight="1" x14ac:dyDescent="0.25">
      <c r="A12" s="18">
        <v>3</v>
      </c>
      <c r="B12" s="38" t="s">
        <v>15</v>
      </c>
      <c r="C12" s="38"/>
      <c r="D12" s="38"/>
      <c r="E12" s="38"/>
      <c r="F12" s="38"/>
    </row>
    <row r="13" spans="1:6" x14ac:dyDescent="0.25">
      <c r="A13" s="3"/>
      <c r="B13" s="4" t="s">
        <v>4</v>
      </c>
      <c r="C13" s="5" t="e">
        <f>C14+C15+C16+C17</f>
        <v>#REF!</v>
      </c>
      <c r="D13" s="5">
        <f>D14+D15+D16+D17</f>
        <v>535136</v>
      </c>
      <c r="E13" s="5">
        <f>E14+E15+E16+E17</f>
        <v>541210</v>
      </c>
      <c r="F13" s="5">
        <f>F14+F15+F16+F17</f>
        <v>701437</v>
      </c>
    </row>
    <row r="14" spans="1:6" x14ac:dyDescent="0.25">
      <c r="A14" s="3"/>
      <c r="B14" s="6" t="s">
        <v>5</v>
      </c>
      <c r="C14" s="7" t="e">
        <f>ROUND(#REF!*C11%,0)</f>
        <v>#REF!</v>
      </c>
      <c r="D14" s="7">
        <f>ROUND(D6*D11%,0)</f>
        <v>279885</v>
      </c>
      <c r="E14" s="7">
        <f>ROUND(E6*E11%,0)</f>
        <v>283340</v>
      </c>
      <c r="F14" s="7">
        <f>ROUND(F6*F11%,0)</f>
        <v>366670</v>
      </c>
    </row>
    <row r="15" spans="1:6" x14ac:dyDescent="0.25">
      <c r="A15" s="3"/>
      <c r="B15" s="6" t="s">
        <v>6</v>
      </c>
      <c r="C15" s="7" t="e">
        <f>ROUND(#REF!*C11%,0)</f>
        <v>#REF!</v>
      </c>
      <c r="D15" s="7">
        <f>ROUND(D7*D11%,0)</f>
        <v>1261</v>
      </c>
      <c r="E15" s="7">
        <f>ROUND(E7*E11%,0)</f>
        <v>1314</v>
      </c>
      <c r="F15" s="7">
        <f>ROUND(F7*F11%,0)</f>
        <v>1699</v>
      </c>
    </row>
    <row r="16" spans="1:6" x14ac:dyDescent="0.25">
      <c r="A16" s="3"/>
      <c r="B16" s="6" t="s">
        <v>7</v>
      </c>
      <c r="C16" s="7" t="e">
        <f>ROUND(#REF!*C11%,0)</f>
        <v>#REF!</v>
      </c>
      <c r="D16" s="7">
        <f>ROUND(D8*D11%,0)</f>
        <v>282657</v>
      </c>
      <c r="E16" s="7">
        <f>ROUND(E8*E11%,0)</f>
        <v>284740</v>
      </c>
      <c r="F16" s="7">
        <f>ROUND(F8*F11%,0)</f>
        <v>368182</v>
      </c>
    </row>
    <row r="17" spans="1:6" x14ac:dyDescent="0.25">
      <c r="A17" s="3"/>
      <c r="B17" s="6" t="s">
        <v>8</v>
      </c>
      <c r="C17" s="7" t="e">
        <f>ROUND(#REF!*C11%,0)</f>
        <v>#REF!</v>
      </c>
      <c r="D17" s="7">
        <f>ROUND(D9*D11%,0)</f>
        <v>-28667</v>
      </c>
      <c r="E17" s="7">
        <f>ROUND(E9*E11%,0)</f>
        <v>-28184</v>
      </c>
      <c r="F17" s="7">
        <f>ROUND(F9*F11%,0)</f>
        <v>-35114</v>
      </c>
    </row>
    <row r="18" spans="1:6" ht="72" customHeight="1" x14ac:dyDescent="0.25">
      <c r="A18" s="9">
        <v>4</v>
      </c>
      <c r="B18" s="36" t="s">
        <v>82</v>
      </c>
      <c r="C18" s="37"/>
      <c r="D18" s="37"/>
      <c r="E18" s="37"/>
      <c r="F18" s="37"/>
    </row>
    <row r="19" spans="1:6" ht="31.5" x14ac:dyDescent="0.25">
      <c r="A19" s="9"/>
      <c r="B19" s="10" t="s">
        <v>0</v>
      </c>
      <c r="C19" s="11" t="e">
        <f>#REF!</f>
        <v>#REF!</v>
      </c>
      <c r="D19" s="11">
        <v>4.7300000000000002E-2</v>
      </c>
      <c r="E19" s="11">
        <v>4.7300000000000002E-2</v>
      </c>
      <c r="F19" s="11">
        <v>4.7300000000000002E-2</v>
      </c>
    </row>
    <row r="20" spans="1:6" ht="15.75" customHeight="1" x14ac:dyDescent="0.25">
      <c r="A20" s="18">
        <v>5</v>
      </c>
      <c r="B20" s="33" t="s">
        <v>12</v>
      </c>
      <c r="C20" s="34"/>
      <c r="D20" s="34"/>
      <c r="E20" s="35"/>
    </row>
    <row r="21" spans="1:6" x14ac:dyDescent="0.25">
      <c r="A21" s="9"/>
      <c r="B21" s="12" t="s">
        <v>4</v>
      </c>
      <c r="C21" s="13" t="e">
        <f>SUM(C22:C25)</f>
        <v>#REF!</v>
      </c>
      <c r="D21" s="13">
        <f>SUM(D22:D25)</f>
        <v>2531</v>
      </c>
      <c r="E21" s="13">
        <f>SUM(E22:E25)</f>
        <v>2560</v>
      </c>
      <c r="F21" s="13">
        <f>SUM(F22:F25)</f>
        <v>3318</v>
      </c>
    </row>
    <row r="22" spans="1:6" x14ac:dyDescent="0.25">
      <c r="A22" s="14"/>
      <c r="B22" s="14" t="s">
        <v>5</v>
      </c>
      <c r="C22" s="15" t="e">
        <f>C14/C11*C19</f>
        <v>#REF!</v>
      </c>
      <c r="D22" s="15">
        <f>ROUND(D14/D11*D19,0)</f>
        <v>1324</v>
      </c>
      <c r="E22" s="15">
        <f>ROUND(E14/E11*E19,0)</f>
        <v>1340</v>
      </c>
      <c r="F22" s="15">
        <f>ROUND(F14/F11*F19,0)</f>
        <v>1734</v>
      </c>
    </row>
    <row r="23" spans="1:6" x14ac:dyDescent="0.25">
      <c r="A23" s="14"/>
      <c r="B23" s="14" t="s">
        <v>6</v>
      </c>
      <c r="C23" s="15" t="e">
        <f>C15/C11*C19</f>
        <v>#REF!</v>
      </c>
      <c r="D23" s="15">
        <f>ROUND(D15/D11*D19,0)</f>
        <v>6</v>
      </c>
      <c r="E23" s="15">
        <f>ROUND(E15/E11*E19,0)</f>
        <v>6</v>
      </c>
      <c r="F23" s="15">
        <f>ROUND(F15/F11*F19,0)</f>
        <v>8</v>
      </c>
    </row>
    <row r="24" spans="1:6" x14ac:dyDescent="0.25">
      <c r="A24" s="14"/>
      <c r="B24" s="14" t="s">
        <v>7</v>
      </c>
      <c r="C24" s="15" t="e">
        <f>C16/C11*C19</f>
        <v>#REF!</v>
      </c>
      <c r="D24" s="15">
        <f>ROUND(D16/D11*D19,0)</f>
        <v>1337</v>
      </c>
      <c r="E24" s="15">
        <f>ROUND(E16/E11*E19,0)</f>
        <v>1347</v>
      </c>
      <c r="F24" s="15">
        <f>ROUND(F16/F11*F19,0)</f>
        <v>1742</v>
      </c>
    </row>
    <row r="25" spans="1:6" x14ac:dyDescent="0.25">
      <c r="A25" s="14"/>
      <c r="B25" s="14" t="s">
        <v>8</v>
      </c>
      <c r="C25" s="15" t="e">
        <f>C17/C11*C19</f>
        <v>#REF!</v>
      </c>
      <c r="D25" s="15">
        <f>ROUND(D17/D11*D19,0)</f>
        <v>-136</v>
      </c>
      <c r="E25" s="15">
        <f>ROUND(E17/E11*E19,0)</f>
        <v>-133</v>
      </c>
      <c r="F25" s="15">
        <f>ROUND(F17/F11*F19,0)</f>
        <v>-166</v>
      </c>
    </row>
  </sheetData>
  <mergeCells count="6">
    <mergeCell ref="B20:E20"/>
    <mergeCell ref="B18:F18"/>
    <mergeCell ref="B12:F12"/>
    <mergeCell ref="B1:F1"/>
    <mergeCell ref="B4:F4"/>
    <mergeCell ref="B10:F10"/>
  </mergeCells>
  <pageMargins left="0.7" right="0.7" top="0.75" bottom="0.75" header="0.3" footer="0.3"/>
  <pageSetup paperSize="9" scale="9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view="pageBreakPreview" zoomScale="80" zoomScaleNormal="100" zoomScaleSheetLayoutView="80" workbookViewId="0">
      <selection activeCell="A93" sqref="A93"/>
    </sheetView>
  </sheetViews>
  <sheetFormatPr defaultRowHeight="12.75" x14ac:dyDescent="0.2"/>
  <cols>
    <col min="1" max="1" width="91.85546875" style="20" customWidth="1"/>
    <col min="2" max="2" width="24" style="20" customWidth="1"/>
    <col min="3" max="4" width="9.140625" style="20"/>
    <col min="5" max="5" width="84.28515625" style="20" customWidth="1"/>
    <col min="6" max="6" width="9.140625" style="20"/>
    <col min="7" max="7" width="20" style="20" customWidth="1"/>
    <col min="8" max="256" width="9.140625" style="20"/>
    <col min="257" max="257" width="91.85546875" style="20" customWidth="1"/>
    <col min="258" max="258" width="24" style="20" customWidth="1"/>
    <col min="259" max="260" width="9.140625" style="20"/>
    <col min="261" max="261" width="84.28515625" style="20" customWidth="1"/>
    <col min="262" max="262" width="9.140625" style="20"/>
    <col min="263" max="263" width="20" style="20" customWidth="1"/>
    <col min="264" max="512" width="9.140625" style="20"/>
    <col min="513" max="513" width="91.85546875" style="20" customWidth="1"/>
    <col min="514" max="514" width="24" style="20" customWidth="1"/>
    <col min="515" max="516" width="9.140625" style="20"/>
    <col min="517" max="517" width="84.28515625" style="20" customWidth="1"/>
    <col min="518" max="518" width="9.140625" style="20"/>
    <col min="519" max="519" width="20" style="20" customWidth="1"/>
    <col min="520" max="768" width="9.140625" style="20"/>
    <col min="769" max="769" width="91.85546875" style="20" customWidth="1"/>
    <col min="770" max="770" width="24" style="20" customWidth="1"/>
    <col min="771" max="772" width="9.140625" style="20"/>
    <col min="773" max="773" width="84.28515625" style="20" customWidth="1"/>
    <col min="774" max="774" width="9.140625" style="20"/>
    <col min="775" max="775" width="20" style="20" customWidth="1"/>
    <col min="776" max="1024" width="9.140625" style="20"/>
    <col min="1025" max="1025" width="91.85546875" style="20" customWidth="1"/>
    <col min="1026" max="1026" width="24" style="20" customWidth="1"/>
    <col min="1027" max="1028" width="9.140625" style="20"/>
    <col min="1029" max="1029" width="84.28515625" style="20" customWidth="1"/>
    <col min="1030" max="1030" width="9.140625" style="20"/>
    <col min="1031" max="1031" width="20" style="20" customWidth="1"/>
    <col min="1032" max="1280" width="9.140625" style="20"/>
    <col min="1281" max="1281" width="91.85546875" style="20" customWidth="1"/>
    <col min="1282" max="1282" width="24" style="20" customWidth="1"/>
    <col min="1283" max="1284" width="9.140625" style="20"/>
    <col min="1285" max="1285" width="84.28515625" style="20" customWidth="1"/>
    <col min="1286" max="1286" width="9.140625" style="20"/>
    <col min="1287" max="1287" width="20" style="20" customWidth="1"/>
    <col min="1288" max="1536" width="9.140625" style="20"/>
    <col min="1537" max="1537" width="91.85546875" style="20" customWidth="1"/>
    <col min="1538" max="1538" width="24" style="20" customWidth="1"/>
    <col min="1539" max="1540" width="9.140625" style="20"/>
    <col min="1541" max="1541" width="84.28515625" style="20" customWidth="1"/>
    <col min="1542" max="1542" width="9.140625" style="20"/>
    <col min="1543" max="1543" width="20" style="20" customWidth="1"/>
    <col min="1544" max="1792" width="9.140625" style="20"/>
    <col min="1793" max="1793" width="91.85546875" style="20" customWidth="1"/>
    <col min="1794" max="1794" width="24" style="20" customWidth="1"/>
    <col min="1795" max="1796" width="9.140625" style="20"/>
    <col min="1797" max="1797" width="84.28515625" style="20" customWidth="1"/>
    <col min="1798" max="1798" width="9.140625" style="20"/>
    <col min="1799" max="1799" width="20" style="20" customWidth="1"/>
    <col min="1800" max="2048" width="9.140625" style="20"/>
    <col min="2049" max="2049" width="91.85546875" style="20" customWidth="1"/>
    <col min="2050" max="2050" width="24" style="20" customWidth="1"/>
    <col min="2051" max="2052" width="9.140625" style="20"/>
    <col min="2053" max="2053" width="84.28515625" style="20" customWidth="1"/>
    <col min="2054" max="2054" width="9.140625" style="20"/>
    <col min="2055" max="2055" width="20" style="20" customWidth="1"/>
    <col min="2056" max="2304" width="9.140625" style="20"/>
    <col min="2305" max="2305" width="91.85546875" style="20" customWidth="1"/>
    <col min="2306" max="2306" width="24" style="20" customWidth="1"/>
    <col min="2307" max="2308" width="9.140625" style="20"/>
    <col min="2309" max="2309" width="84.28515625" style="20" customWidth="1"/>
    <col min="2310" max="2310" width="9.140625" style="20"/>
    <col min="2311" max="2311" width="20" style="20" customWidth="1"/>
    <col min="2312" max="2560" width="9.140625" style="20"/>
    <col min="2561" max="2561" width="91.85546875" style="20" customWidth="1"/>
    <col min="2562" max="2562" width="24" style="20" customWidth="1"/>
    <col min="2563" max="2564" width="9.140625" style="20"/>
    <col min="2565" max="2565" width="84.28515625" style="20" customWidth="1"/>
    <col min="2566" max="2566" width="9.140625" style="20"/>
    <col min="2567" max="2567" width="20" style="20" customWidth="1"/>
    <col min="2568" max="2816" width="9.140625" style="20"/>
    <col min="2817" max="2817" width="91.85546875" style="20" customWidth="1"/>
    <col min="2818" max="2818" width="24" style="20" customWidth="1"/>
    <col min="2819" max="2820" width="9.140625" style="20"/>
    <col min="2821" max="2821" width="84.28515625" style="20" customWidth="1"/>
    <col min="2822" max="2822" width="9.140625" style="20"/>
    <col min="2823" max="2823" width="20" style="20" customWidth="1"/>
    <col min="2824" max="3072" width="9.140625" style="20"/>
    <col min="3073" max="3073" width="91.85546875" style="20" customWidth="1"/>
    <col min="3074" max="3074" width="24" style="20" customWidth="1"/>
    <col min="3075" max="3076" width="9.140625" style="20"/>
    <col min="3077" max="3077" width="84.28515625" style="20" customWidth="1"/>
    <col min="3078" max="3078" width="9.140625" style="20"/>
    <col min="3079" max="3079" width="20" style="20" customWidth="1"/>
    <col min="3080" max="3328" width="9.140625" style="20"/>
    <col min="3329" max="3329" width="91.85546875" style="20" customWidth="1"/>
    <col min="3330" max="3330" width="24" style="20" customWidth="1"/>
    <col min="3331" max="3332" width="9.140625" style="20"/>
    <col min="3333" max="3333" width="84.28515625" style="20" customWidth="1"/>
    <col min="3334" max="3334" width="9.140625" style="20"/>
    <col min="3335" max="3335" width="20" style="20" customWidth="1"/>
    <col min="3336" max="3584" width="9.140625" style="20"/>
    <col min="3585" max="3585" width="91.85546875" style="20" customWidth="1"/>
    <col min="3586" max="3586" width="24" style="20" customWidth="1"/>
    <col min="3587" max="3588" width="9.140625" style="20"/>
    <col min="3589" max="3589" width="84.28515625" style="20" customWidth="1"/>
    <col min="3590" max="3590" width="9.140625" style="20"/>
    <col min="3591" max="3591" width="20" style="20" customWidth="1"/>
    <col min="3592" max="3840" width="9.140625" style="20"/>
    <col min="3841" max="3841" width="91.85546875" style="20" customWidth="1"/>
    <col min="3842" max="3842" width="24" style="20" customWidth="1"/>
    <col min="3843" max="3844" width="9.140625" style="20"/>
    <col min="3845" max="3845" width="84.28515625" style="20" customWidth="1"/>
    <col min="3846" max="3846" width="9.140625" style="20"/>
    <col min="3847" max="3847" width="20" style="20" customWidth="1"/>
    <col min="3848" max="4096" width="9.140625" style="20"/>
    <col min="4097" max="4097" width="91.85546875" style="20" customWidth="1"/>
    <col min="4098" max="4098" width="24" style="20" customWidth="1"/>
    <col min="4099" max="4100" width="9.140625" style="20"/>
    <col min="4101" max="4101" width="84.28515625" style="20" customWidth="1"/>
    <col min="4102" max="4102" width="9.140625" style="20"/>
    <col min="4103" max="4103" width="20" style="20" customWidth="1"/>
    <col min="4104" max="4352" width="9.140625" style="20"/>
    <col min="4353" max="4353" width="91.85546875" style="20" customWidth="1"/>
    <col min="4354" max="4354" width="24" style="20" customWidth="1"/>
    <col min="4355" max="4356" width="9.140625" style="20"/>
    <col min="4357" max="4357" width="84.28515625" style="20" customWidth="1"/>
    <col min="4358" max="4358" width="9.140625" style="20"/>
    <col min="4359" max="4359" width="20" style="20" customWidth="1"/>
    <col min="4360" max="4608" width="9.140625" style="20"/>
    <col min="4609" max="4609" width="91.85546875" style="20" customWidth="1"/>
    <col min="4610" max="4610" width="24" style="20" customWidth="1"/>
    <col min="4611" max="4612" width="9.140625" style="20"/>
    <col min="4613" max="4613" width="84.28515625" style="20" customWidth="1"/>
    <col min="4614" max="4614" width="9.140625" style="20"/>
    <col min="4615" max="4615" width="20" style="20" customWidth="1"/>
    <col min="4616" max="4864" width="9.140625" style="20"/>
    <col min="4865" max="4865" width="91.85546875" style="20" customWidth="1"/>
    <col min="4866" max="4866" width="24" style="20" customWidth="1"/>
    <col min="4867" max="4868" width="9.140625" style="20"/>
    <col min="4869" max="4869" width="84.28515625" style="20" customWidth="1"/>
    <col min="4870" max="4870" width="9.140625" style="20"/>
    <col min="4871" max="4871" width="20" style="20" customWidth="1"/>
    <col min="4872" max="5120" width="9.140625" style="20"/>
    <col min="5121" max="5121" width="91.85546875" style="20" customWidth="1"/>
    <col min="5122" max="5122" width="24" style="20" customWidth="1"/>
    <col min="5123" max="5124" width="9.140625" style="20"/>
    <col min="5125" max="5125" width="84.28515625" style="20" customWidth="1"/>
    <col min="5126" max="5126" width="9.140625" style="20"/>
    <col min="5127" max="5127" width="20" style="20" customWidth="1"/>
    <col min="5128" max="5376" width="9.140625" style="20"/>
    <col min="5377" max="5377" width="91.85546875" style="20" customWidth="1"/>
    <col min="5378" max="5378" width="24" style="20" customWidth="1"/>
    <col min="5379" max="5380" width="9.140625" style="20"/>
    <col min="5381" max="5381" width="84.28515625" style="20" customWidth="1"/>
    <col min="5382" max="5382" width="9.140625" style="20"/>
    <col min="5383" max="5383" width="20" style="20" customWidth="1"/>
    <col min="5384" max="5632" width="9.140625" style="20"/>
    <col min="5633" max="5633" width="91.85546875" style="20" customWidth="1"/>
    <col min="5634" max="5634" width="24" style="20" customWidth="1"/>
    <col min="5635" max="5636" width="9.140625" style="20"/>
    <col min="5637" max="5637" width="84.28515625" style="20" customWidth="1"/>
    <col min="5638" max="5638" width="9.140625" style="20"/>
    <col min="5639" max="5639" width="20" style="20" customWidth="1"/>
    <col min="5640" max="5888" width="9.140625" style="20"/>
    <col min="5889" max="5889" width="91.85546875" style="20" customWidth="1"/>
    <col min="5890" max="5890" width="24" style="20" customWidth="1"/>
    <col min="5891" max="5892" width="9.140625" style="20"/>
    <col min="5893" max="5893" width="84.28515625" style="20" customWidth="1"/>
    <col min="5894" max="5894" width="9.140625" style="20"/>
    <col min="5895" max="5895" width="20" style="20" customWidth="1"/>
    <col min="5896" max="6144" width="9.140625" style="20"/>
    <col min="6145" max="6145" width="91.85546875" style="20" customWidth="1"/>
    <col min="6146" max="6146" width="24" style="20" customWidth="1"/>
    <col min="6147" max="6148" width="9.140625" style="20"/>
    <col min="6149" max="6149" width="84.28515625" style="20" customWidth="1"/>
    <col min="6150" max="6150" width="9.140625" style="20"/>
    <col min="6151" max="6151" width="20" style="20" customWidth="1"/>
    <col min="6152" max="6400" width="9.140625" style="20"/>
    <col min="6401" max="6401" width="91.85546875" style="20" customWidth="1"/>
    <col min="6402" max="6402" width="24" style="20" customWidth="1"/>
    <col min="6403" max="6404" width="9.140625" style="20"/>
    <col min="6405" max="6405" width="84.28515625" style="20" customWidth="1"/>
    <col min="6406" max="6406" width="9.140625" style="20"/>
    <col min="6407" max="6407" width="20" style="20" customWidth="1"/>
    <col min="6408" max="6656" width="9.140625" style="20"/>
    <col min="6657" max="6657" width="91.85546875" style="20" customWidth="1"/>
    <col min="6658" max="6658" width="24" style="20" customWidth="1"/>
    <col min="6659" max="6660" width="9.140625" style="20"/>
    <col min="6661" max="6661" width="84.28515625" style="20" customWidth="1"/>
    <col min="6662" max="6662" width="9.140625" style="20"/>
    <col min="6663" max="6663" width="20" style="20" customWidth="1"/>
    <col min="6664" max="6912" width="9.140625" style="20"/>
    <col min="6913" max="6913" width="91.85546875" style="20" customWidth="1"/>
    <col min="6914" max="6914" width="24" style="20" customWidth="1"/>
    <col min="6915" max="6916" width="9.140625" style="20"/>
    <col min="6917" max="6917" width="84.28515625" style="20" customWidth="1"/>
    <col min="6918" max="6918" width="9.140625" style="20"/>
    <col min="6919" max="6919" width="20" style="20" customWidth="1"/>
    <col min="6920" max="7168" width="9.140625" style="20"/>
    <col min="7169" max="7169" width="91.85546875" style="20" customWidth="1"/>
    <col min="7170" max="7170" width="24" style="20" customWidth="1"/>
    <col min="7171" max="7172" width="9.140625" style="20"/>
    <col min="7173" max="7173" width="84.28515625" style="20" customWidth="1"/>
    <col min="7174" max="7174" width="9.140625" style="20"/>
    <col min="7175" max="7175" width="20" style="20" customWidth="1"/>
    <col min="7176" max="7424" width="9.140625" style="20"/>
    <col min="7425" max="7425" width="91.85546875" style="20" customWidth="1"/>
    <col min="7426" max="7426" width="24" style="20" customWidth="1"/>
    <col min="7427" max="7428" width="9.140625" style="20"/>
    <col min="7429" max="7429" width="84.28515625" style="20" customWidth="1"/>
    <col min="7430" max="7430" width="9.140625" style="20"/>
    <col min="7431" max="7431" width="20" style="20" customWidth="1"/>
    <col min="7432" max="7680" width="9.140625" style="20"/>
    <col min="7681" max="7681" width="91.85546875" style="20" customWidth="1"/>
    <col min="7682" max="7682" width="24" style="20" customWidth="1"/>
    <col min="7683" max="7684" width="9.140625" style="20"/>
    <col min="7685" max="7685" width="84.28515625" style="20" customWidth="1"/>
    <col min="7686" max="7686" width="9.140625" style="20"/>
    <col min="7687" max="7687" width="20" style="20" customWidth="1"/>
    <col min="7688" max="7936" width="9.140625" style="20"/>
    <col min="7937" max="7937" width="91.85546875" style="20" customWidth="1"/>
    <col min="7938" max="7938" width="24" style="20" customWidth="1"/>
    <col min="7939" max="7940" width="9.140625" style="20"/>
    <col min="7941" max="7941" width="84.28515625" style="20" customWidth="1"/>
    <col min="7942" max="7942" width="9.140625" style="20"/>
    <col min="7943" max="7943" width="20" style="20" customWidth="1"/>
    <col min="7944" max="8192" width="9.140625" style="20"/>
    <col min="8193" max="8193" width="91.85546875" style="20" customWidth="1"/>
    <col min="8194" max="8194" width="24" style="20" customWidth="1"/>
    <col min="8195" max="8196" width="9.140625" style="20"/>
    <col min="8197" max="8197" width="84.28515625" style="20" customWidth="1"/>
    <col min="8198" max="8198" width="9.140625" style="20"/>
    <col min="8199" max="8199" width="20" style="20" customWidth="1"/>
    <col min="8200" max="8448" width="9.140625" style="20"/>
    <col min="8449" max="8449" width="91.85546875" style="20" customWidth="1"/>
    <col min="8450" max="8450" width="24" style="20" customWidth="1"/>
    <col min="8451" max="8452" width="9.140625" style="20"/>
    <col min="8453" max="8453" width="84.28515625" style="20" customWidth="1"/>
    <col min="8454" max="8454" width="9.140625" style="20"/>
    <col min="8455" max="8455" width="20" style="20" customWidth="1"/>
    <col min="8456" max="8704" width="9.140625" style="20"/>
    <col min="8705" max="8705" width="91.85546875" style="20" customWidth="1"/>
    <col min="8706" max="8706" width="24" style="20" customWidth="1"/>
    <col min="8707" max="8708" width="9.140625" style="20"/>
    <col min="8709" max="8709" width="84.28515625" style="20" customWidth="1"/>
    <col min="8710" max="8710" width="9.140625" style="20"/>
    <col min="8711" max="8711" width="20" style="20" customWidth="1"/>
    <col min="8712" max="8960" width="9.140625" style="20"/>
    <col min="8961" max="8961" width="91.85546875" style="20" customWidth="1"/>
    <col min="8962" max="8962" width="24" style="20" customWidth="1"/>
    <col min="8963" max="8964" width="9.140625" style="20"/>
    <col min="8965" max="8965" width="84.28515625" style="20" customWidth="1"/>
    <col min="8966" max="8966" width="9.140625" style="20"/>
    <col min="8967" max="8967" width="20" style="20" customWidth="1"/>
    <col min="8968" max="9216" width="9.140625" style="20"/>
    <col min="9217" max="9217" width="91.85546875" style="20" customWidth="1"/>
    <col min="9218" max="9218" width="24" style="20" customWidth="1"/>
    <col min="9219" max="9220" width="9.140625" style="20"/>
    <col min="9221" max="9221" width="84.28515625" style="20" customWidth="1"/>
    <col min="9222" max="9222" width="9.140625" style="20"/>
    <col min="9223" max="9223" width="20" style="20" customWidth="1"/>
    <col min="9224" max="9472" width="9.140625" style="20"/>
    <col min="9473" max="9473" width="91.85546875" style="20" customWidth="1"/>
    <col min="9474" max="9474" width="24" style="20" customWidth="1"/>
    <col min="9475" max="9476" width="9.140625" style="20"/>
    <col min="9477" max="9477" width="84.28515625" style="20" customWidth="1"/>
    <col min="9478" max="9478" width="9.140625" style="20"/>
    <col min="9479" max="9479" width="20" style="20" customWidth="1"/>
    <col min="9480" max="9728" width="9.140625" style="20"/>
    <col min="9729" max="9729" width="91.85546875" style="20" customWidth="1"/>
    <col min="9730" max="9730" width="24" style="20" customWidth="1"/>
    <col min="9731" max="9732" width="9.140625" style="20"/>
    <col min="9733" max="9733" width="84.28515625" style="20" customWidth="1"/>
    <col min="9734" max="9734" width="9.140625" style="20"/>
    <col min="9735" max="9735" width="20" style="20" customWidth="1"/>
    <col min="9736" max="9984" width="9.140625" style="20"/>
    <col min="9985" max="9985" width="91.85546875" style="20" customWidth="1"/>
    <col min="9986" max="9986" width="24" style="20" customWidth="1"/>
    <col min="9987" max="9988" width="9.140625" style="20"/>
    <col min="9989" max="9989" width="84.28515625" style="20" customWidth="1"/>
    <col min="9990" max="9990" width="9.140625" style="20"/>
    <col min="9991" max="9991" width="20" style="20" customWidth="1"/>
    <col min="9992" max="10240" width="9.140625" style="20"/>
    <col min="10241" max="10241" width="91.85546875" style="20" customWidth="1"/>
    <col min="10242" max="10242" width="24" style="20" customWidth="1"/>
    <col min="10243" max="10244" width="9.140625" style="20"/>
    <col min="10245" max="10245" width="84.28515625" style="20" customWidth="1"/>
    <col min="10246" max="10246" width="9.140625" style="20"/>
    <col min="10247" max="10247" width="20" style="20" customWidth="1"/>
    <col min="10248" max="10496" width="9.140625" style="20"/>
    <col min="10497" max="10497" width="91.85546875" style="20" customWidth="1"/>
    <col min="10498" max="10498" width="24" style="20" customWidth="1"/>
    <col min="10499" max="10500" width="9.140625" style="20"/>
    <col min="10501" max="10501" width="84.28515625" style="20" customWidth="1"/>
    <col min="10502" max="10502" width="9.140625" style="20"/>
    <col min="10503" max="10503" width="20" style="20" customWidth="1"/>
    <col min="10504" max="10752" width="9.140625" style="20"/>
    <col min="10753" max="10753" width="91.85546875" style="20" customWidth="1"/>
    <col min="10754" max="10754" width="24" style="20" customWidth="1"/>
    <col min="10755" max="10756" width="9.140625" style="20"/>
    <col min="10757" max="10757" width="84.28515625" style="20" customWidth="1"/>
    <col min="10758" max="10758" width="9.140625" style="20"/>
    <col min="10759" max="10759" width="20" style="20" customWidth="1"/>
    <col min="10760" max="11008" width="9.140625" style="20"/>
    <col min="11009" max="11009" width="91.85546875" style="20" customWidth="1"/>
    <col min="11010" max="11010" width="24" style="20" customWidth="1"/>
    <col min="11011" max="11012" width="9.140625" style="20"/>
    <col min="11013" max="11013" width="84.28515625" style="20" customWidth="1"/>
    <col min="11014" max="11014" width="9.140625" style="20"/>
    <col min="11015" max="11015" width="20" style="20" customWidth="1"/>
    <col min="11016" max="11264" width="9.140625" style="20"/>
    <col min="11265" max="11265" width="91.85546875" style="20" customWidth="1"/>
    <col min="11266" max="11266" width="24" style="20" customWidth="1"/>
    <col min="11267" max="11268" width="9.140625" style="20"/>
    <col min="11269" max="11269" width="84.28515625" style="20" customWidth="1"/>
    <col min="11270" max="11270" width="9.140625" style="20"/>
    <col min="11271" max="11271" width="20" style="20" customWidth="1"/>
    <col min="11272" max="11520" width="9.140625" style="20"/>
    <col min="11521" max="11521" width="91.85546875" style="20" customWidth="1"/>
    <col min="11522" max="11522" width="24" style="20" customWidth="1"/>
    <col min="11523" max="11524" width="9.140625" style="20"/>
    <col min="11525" max="11525" width="84.28515625" style="20" customWidth="1"/>
    <col min="11526" max="11526" width="9.140625" style="20"/>
    <col min="11527" max="11527" width="20" style="20" customWidth="1"/>
    <col min="11528" max="11776" width="9.140625" style="20"/>
    <col min="11777" max="11777" width="91.85546875" style="20" customWidth="1"/>
    <col min="11778" max="11778" width="24" style="20" customWidth="1"/>
    <col min="11779" max="11780" width="9.140625" style="20"/>
    <col min="11781" max="11781" width="84.28515625" style="20" customWidth="1"/>
    <col min="11782" max="11782" width="9.140625" style="20"/>
    <col min="11783" max="11783" width="20" style="20" customWidth="1"/>
    <col min="11784" max="12032" width="9.140625" style="20"/>
    <col min="12033" max="12033" width="91.85546875" style="20" customWidth="1"/>
    <col min="12034" max="12034" width="24" style="20" customWidth="1"/>
    <col min="12035" max="12036" width="9.140625" style="20"/>
    <col min="12037" max="12037" width="84.28515625" style="20" customWidth="1"/>
    <col min="12038" max="12038" width="9.140625" style="20"/>
    <col min="12039" max="12039" width="20" style="20" customWidth="1"/>
    <col min="12040" max="12288" width="9.140625" style="20"/>
    <col min="12289" max="12289" width="91.85546875" style="20" customWidth="1"/>
    <col min="12290" max="12290" width="24" style="20" customWidth="1"/>
    <col min="12291" max="12292" width="9.140625" style="20"/>
    <col min="12293" max="12293" width="84.28515625" style="20" customWidth="1"/>
    <col min="12294" max="12294" width="9.140625" style="20"/>
    <col min="12295" max="12295" width="20" style="20" customWidth="1"/>
    <col min="12296" max="12544" width="9.140625" style="20"/>
    <col min="12545" max="12545" width="91.85546875" style="20" customWidth="1"/>
    <col min="12546" max="12546" width="24" style="20" customWidth="1"/>
    <col min="12547" max="12548" width="9.140625" style="20"/>
    <col min="12549" max="12549" width="84.28515625" style="20" customWidth="1"/>
    <col min="12550" max="12550" width="9.140625" style="20"/>
    <col min="12551" max="12551" width="20" style="20" customWidth="1"/>
    <col min="12552" max="12800" width="9.140625" style="20"/>
    <col min="12801" max="12801" width="91.85546875" style="20" customWidth="1"/>
    <col min="12802" max="12802" width="24" style="20" customWidth="1"/>
    <col min="12803" max="12804" width="9.140625" style="20"/>
    <col min="12805" max="12805" width="84.28515625" style="20" customWidth="1"/>
    <col min="12806" max="12806" width="9.140625" style="20"/>
    <col min="12807" max="12807" width="20" style="20" customWidth="1"/>
    <col min="12808" max="13056" width="9.140625" style="20"/>
    <col min="13057" max="13057" width="91.85546875" style="20" customWidth="1"/>
    <col min="13058" max="13058" width="24" style="20" customWidth="1"/>
    <col min="13059" max="13060" width="9.140625" style="20"/>
    <col min="13061" max="13061" width="84.28515625" style="20" customWidth="1"/>
    <col min="13062" max="13062" width="9.140625" style="20"/>
    <col min="13063" max="13063" width="20" style="20" customWidth="1"/>
    <col min="13064" max="13312" width="9.140625" style="20"/>
    <col min="13313" max="13313" width="91.85546875" style="20" customWidth="1"/>
    <col min="13314" max="13314" width="24" style="20" customWidth="1"/>
    <col min="13315" max="13316" width="9.140625" style="20"/>
    <col min="13317" max="13317" width="84.28515625" style="20" customWidth="1"/>
    <col min="13318" max="13318" width="9.140625" style="20"/>
    <col min="13319" max="13319" width="20" style="20" customWidth="1"/>
    <col min="13320" max="13568" width="9.140625" style="20"/>
    <col min="13569" max="13569" width="91.85546875" style="20" customWidth="1"/>
    <col min="13570" max="13570" width="24" style="20" customWidth="1"/>
    <col min="13571" max="13572" width="9.140625" style="20"/>
    <col min="13573" max="13573" width="84.28515625" style="20" customWidth="1"/>
    <col min="13574" max="13574" width="9.140625" style="20"/>
    <col min="13575" max="13575" width="20" style="20" customWidth="1"/>
    <col min="13576" max="13824" width="9.140625" style="20"/>
    <col min="13825" max="13825" width="91.85546875" style="20" customWidth="1"/>
    <col min="13826" max="13826" width="24" style="20" customWidth="1"/>
    <col min="13827" max="13828" width="9.140625" style="20"/>
    <col min="13829" max="13829" width="84.28515625" style="20" customWidth="1"/>
    <col min="13830" max="13830" width="9.140625" style="20"/>
    <col min="13831" max="13831" width="20" style="20" customWidth="1"/>
    <col min="13832" max="14080" width="9.140625" style="20"/>
    <col min="14081" max="14081" width="91.85546875" style="20" customWidth="1"/>
    <col min="14082" max="14082" width="24" style="20" customWidth="1"/>
    <col min="14083" max="14084" width="9.140625" style="20"/>
    <col min="14085" max="14085" width="84.28515625" style="20" customWidth="1"/>
    <col min="14086" max="14086" width="9.140625" style="20"/>
    <col min="14087" max="14087" width="20" style="20" customWidth="1"/>
    <col min="14088" max="14336" width="9.140625" style="20"/>
    <col min="14337" max="14337" width="91.85546875" style="20" customWidth="1"/>
    <col min="14338" max="14338" width="24" style="20" customWidth="1"/>
    <col min="14339" max="14340" width="9.140625" style="20"/>
    <col min="14341" max="14341" width="84.28515625" style="20" customWidth="1"/>
    <col min="14342" max="14342" width="9.140625" style="20"/>
    <col min="14343" max="14343" width="20" style="20" customWidth="1"/>
    <col min="14344" max="14592" width="9.140625" style="20"/>
    <col min="14593" max="14593" width="91.85546875" style="20" customWidth="1"/>
    <col min="14594" max="14594" width="24" style="20" customWidth="1"/>
    <col min="14595" max="14596" width="9.140625" style="20"/>
    <col min="14597" max="14597" width="84.28515625" style="20" customWidth="1"/>
    <col min="14598" max="14598" width="9.140625" style="20"/>
    <col min="14599" max="14599" width="20" style="20" customWidth="1"/>
    <col min="14600" max="14848" width="9.140625" style="20"/>
    <col min="14849" max="14849" width="91.85546875" style="20" customWidth="1"/>
    <col min="14850" max="14850" width="24" style="20" customWidth="1"/>
    <col min="14851" max="14852" width="9.140625" style="20"/>
    <col min="14853" max="14853" width="84.28515625" style="20" customWidth="1"/>
    <col min="14854" max="14854" width="9.140625" style="20"/>
    <col min="14855" max="14855" width="20" style="20" customWidth="1"/>
    <col min="14856" max="15104" width="9.140625" style="20"/>
    <col min="15105" max="15105" width="91.85546875" style="20" customWidth="1"/>
    <col min="15106" max="15106" width="24" style="20" customWidth="1"/>
    <col min="15107" max="15108" width="9.140625" style="20"/>
    <col min="15109" max="15109" width="84.28515625" style="20" customWidth="1"/>
    <col min="15110" max="15110" width="9.140625" style="20"/>
    <col min="15111" max="15111" width="20" style="20" customWidth="1"/>
    <col min="15112" max="15360" width="9.140625" style="20"/>
    <col min="15361" max="15361" width="91.85546875" style="20" customWidth="1"/>
    <col min="15362" max="15362" width="24" style="20" customWidth="1"/>
    <col min="15363" max="15364" width="9.140625" style="20"/>
    <col min="15365" max="15365" width="84.28515625" style="20" customWidth="1"/>
    <col min="15366" max="15366" width="9.140625" style="20"/>
    <col min="15367" max="15367" width="20" style="20" customWidth="1"/>
    <col min="15368" max="15616" width="9.140625" style="20"/>
    <col min="15617" max="15617" width="91.85546875" style="20" customWidth="1"/>
    <col min="15618" max="15618" width="24" style="20" customWidth="1"/>
    <col min="15619" max="15620" width="9.140625" style="20"/>
    <col min="15621" max="15621" width="84.28515625" style="20" customWidth="1"/>
    <col min="15622" max="15622" width="9.140625" style="20"/>
    <col min="15623" max="15623" width="20" style="20" customWidth="1"/>
    <col min="15624" max="15872" width="9.140625" style="20"/>
    <col min="15873" max="15873" width="91.85546875" style="20" customWidth="1"/>
    <col min="15874" max="15874" width="24" style="20" customWidth="1"/>
    <col min="15875" max="15876" width="9.140625" style="20"/>
    <col min="15877" max="15877" width="84.28515625" style="20" customWidth="1"/>
    <col min="15878" max="15878" width="9.140625" style="20"/>
    <col min="15879" max="15879" width="20" style="20" customWidth="1"/>
    <col min="15880" max="16128" width="9.140625" style="20"/>
    <col min="16129" max="16129" width="91.85546875" style="20" customWidth="1"/>
    <col min="16130" max="16130" width="24" style="20" customWidth="1"/>
    <col min="16131" max="16132" width="9.140625" style="20"/>
    <col min="16133" max="16133" width="84.28515625" style="20" customWidth="1"/>
    <col min="16134" max="16134" width="9.140625" style="20"/>
    <col min="16135" max="16135" width="20" style="20" customWidth="1"/>
    <col min="16136" max="16384" width="9.140625" style="20"/>
  </cols>
  <sheetData>
    <row r="1" spans="1:6" ht="78" customHeight="1" x14ac:dyDescent="0.2">
      <c r="A1" s="43" t="s">
        <v>17</v>
      </c>
      <c r="B1" s="44"/>
    </row>
    <row r="2" spans="1:6" ht="18.75" x14ac:dyDescent="0.2">
      <c r="A2" s="45" t="s">
        <v>18</v>
      </c>
      <c r="B2" s="45"/>
    </row>
    <row r="3" spans="1:6" s="21" customFormat="1" ht="18.75" x14ac:dyDescent="0.3">
      <c r="A3" s="46" t="s">
        <v>19</v>
      </c>
      <c r="B3" s="46"/>
      <c r="E3" s="22"/>
      <c r="F3" s="23"/>
    </row>
    <row r="4" spans="1:6" ht="19.5" x14ac:dyDescent="0.2">
      <c r="A4" s="24"/>
      <c r="B4" s="24"/>
    </row>
    <row r="5" spans="1:6" ht="37.5" x14ac:dyDescent="0.2">
      <c r="A5" s="25" t="s">
        <v>20</v>
      </c>
      <c r="B5" s="25" t="s">
        <v>21</v>
      </c>
    </row>
    <row r="6" spans="1:6" ht="18.75" x14ac:dyDescent="0.2">
      <c r="A6" s="26">
        <v>1</v>
      </c>
      <c r="B6" s="26">
        <v>2</v>
      </c>
    </row>
    <row r="7" spans="1:6" ht="18.75" hidden="1" x14ac:dyDescent="0.2">
      <c r="A7" s="27" t="s">
        <v>22</v>
      </c>
      <c r="B7" s="28">
        <v>0.79149999999999998</v>
      </c>
    </row>
    <row r="8" spans="1:6" ht="18.75" hidden="1" x14ac:dyDescent="0.2">
      <c r="A8" s="27" t="s">
        <v>23</v>
      </c>
      <c r="B8" s="28">
        <v>0.27589999999999998</v>
      </c>
    </row>
    <row r="9" spans="1:6" ht="18.75" hidden="1" x14ac:dyDescent="0.2">
      <c r="A9" s="29" t="s">
        <v>24</v>
      </c>
      <c r="B9" s="28">
        <v>0.3039</v>
      </c>
    </row>
    <row r="10" spans="1:6" ht="18.75" hidden="1" x14ac:dyDescent="0.2">
      <c r="A10" s="29" t="s">
        <v>25</v>
      </c>
      <c r="B10" s="28">
        <v>7.0099999999999996E-2</v>
      </c>
    </row>
    <row r="11" spans="1:6" ht="18.75" x14ac:dyDescent="0.2">
      <c r="A11" s="29" t="s">
        <v>0</v>
      </c>
      <c r="B11" s="28">
        <v>4.7300000000000002E-2</v>
      </c>
    </row>
    <row r="12" spans="1:6" ht="18.75" hidden="1" x14ac:dyDescent="0.2">
      <c r="A12" s="27" t="s">
        <v>26</v>
      </c>
      <c r="B12" s="28">
        <v>0.64029999999999998</v>
      </c>
    </row>
    <row r="13" spans="1:6" ht="18.75" hidden="1" x14ac:dyDescent="0.2">
      <c r="A13" s="29" t="s">
        <v>27</v>
      </c>
      <c r="B13" s="28">
        <v>0.37230000000000002</v>
      </c>
    </row>
    <row r="14" spans="1:6" ht="18.75" hidden="1" x14ac:dyDescent="0.2">
      <c r="A14" s="29" t="s">
        <v>28</v>
      </c>
      <c r="B14" s="28">
        <v>0.1048</v>
      </c>
    </row>
    <row r="15" spans="1:6" ht="18.75" hidden="1" x14ac:dyDescent="0.2">
      <c r="A15" s="30" t="s">
        <v>29</v>
      </c>
      <c r="B15" s="28">
        <v>0.08</v>
      </c>
    </row>
    <row r="16" spans="1:6" ht="18.75" hidden="1" x14ac:dyDescent="0.2">
      <c r="A16" s="29" t="s">
        <v>30</v>
      </c>
      <c r="B16" s="28">
        <v>0.55569999999999997</v>
      </c>
    </row>
    <row r="17" spans="1:2" ht="18.75" hidden="1" x14ac:dyDescent="0.2">
      <c r="A17" s="29" t="s">
        <v>31</v>
      </c>
      <c r="B17" s="28">
        <v>0.17230000000000001</v>
      </c>
    </row>
    <row r="18" spans="1:2" ht="18.75" hidden="1" x14ac:dyDescent="0.2">
      <c r="A18" s="30" t="s">
        <v>32</v>
      </c>
      <c r="B18" s="28">
        <v>7.2700000000000001E-2</v>
      </c>
    </row>
    <row r="19" spans="1:2" ht="18.75" hidden="1" x14ac:dyDescent="0.2">
      <c r="A19" s="29" t="s">
        <v>33</v>
      </c>
      <c r="B19" s="28">
        <v>0.12529999999999999</v>
      </c>
    </row>
    <row r="20" spans="1:2" ht="18.75" hidden="1" x14ac:dyDescent="0.2">
      <c r="A20" s="29" t="s">
        <v>34</v>
      </c>
      <c r="B20" s="28">
        <v>0.14560000000000001</v>
      </c>
    </row>
    <row r="21" spans="1:2" ht="18.75" hidden="1" x14ac:dyDescent="0.2">
      <c r="A21" s="30" t="s">
        <v>35</v>
      </c>
      <c r="B21" s="28">
        <v>9.2700000000000005E-2</v>
      </c>
    </row>
    <row r="22" spans="1:2" ht="18.75" hidden="1" x14ac:dyDescent="0.2">
      <c r="A22" s="29" t="s">
        <v>36</v>
      </c>
      <c r="B22" s="28">
        <v>7.2499999999999995E-2</v>
      </c>
    </row>
    <row r="23" spans="1:2" ht="18.75" hidden="1" x14ac:dyDescent="0.2">
      <c r="A23" s="30" t="s">
        <v>37</v>
      </c>
      <c r="B23" s="28">
        <v>3.5900000000000001E-2</v>
      </c>
    </row>
    <row r="24" spans="1:2" ht="18.75" hidden="1" x14ac:dyDescent="0.2">
      <c r="A24" s="30" t="s">
        <v>38</v>
      </c>
      <c r="B24" s="28">
        <v>0.1241</v>
      </c>
    </row>
    <row r="25" spans="1:2" ht="18.75" hidden="1" x14ac:dyDescent="0.2">
      <c r="A25" s="30" t="s">
        <v>39</v>
      </c>
      <c r="B25" s="28">
        <v>5.2999999999999999E-2</v>
      </c>
    </row>
    <row r="26" spans="1:2" ht="18.75" hidden="1" x14ac:dyDescent="0.2">
      <c r="A26" s="30" t="s">
        <v>40</v>
      </c>
      <c r="B26" s="28">
        <v>1.9699999999999999E-2</v>
      </c>
    </row>
    <row r="27" spans="1:2" ht="18.75" hidden="1" x14ac:dyDescent="0.2">
      <c r="A27" s="30" t="s">
        <v>41</v>
      </c>
      <c r="B27" s="28">
        <v>4.4450000000000003E-2</v>
      </c>
    </row>
    <row r="28" spans="1:2" ht="18.75" hidden="1" x14ac:dyDescent="0.2">
      <c r="A28" s="29" t="s">
        <v>42</v>
      </c>
      <c r="B28" s="28">
        <v>0.17499999999999999</v>
      </c>
    </row>
    <row r="29" spans="1:2" ht="18.75" hidden="1" x14ac:dyDescent="0.2">
      <c r="A29" s="29" t="s">
        <v>43</v>
      </c>
      <c r="B29" s="28">
        <v>5.8599999999999999E-2</v>
      </c>
    </row>
    <row r="30" spans="1:2" ht="18.75" hidden="1" x14ac:dyDescent="0.2">
      <c r="A30" s="30" t="s">
        <v>44</v>
      </c>
      <c r="B30" s="28">
        <v>3.7100000000000001E-2</v>
      </c>
    </row>
    <row r="31" spans="1:2" ht="18.75" hidden="1" x14ac:dyDescent="0.2">
      <c r="A31" s="30" t="s">
        <v>45</v>
      </c>
      <c r="B31" s="28">
        <v>3.1300000000000001E-2</v>
      </c>
    </row>
    <row r="32" spans="1:2" ht="18.75" hidden="1" x14ac:dyDescent="0.2">
      <c r="A32" s="29" t="s">
        <v>46</v>
      </c>
      <c r="B32" s="28">
        <v>0.1794</v>
      </c>
    </row>
    <row r="33" spans="1:2" ht="18.75" hidden="1" x14ac:dyDescent="0.2">
      <c r="A33" s="30" t="s">
        <v>47</v>
      </c>
      <c r="B33" s="28">
        <v>0.12189999999999999</v>
      </c>
    </row>
    <row r="34" spans="1:2" ht="18.75" hidden="1" x14ac:dyDescent="0.2">
      <c r="A34" s="29" t="s">
        <v>48</v>
      </c>
      <c r="B34" s="28">
        <v>0.182</v>
      </c>
    </row>
    <row r="35" spans="1:2" ht="18.75" hidden="1" x14ac:dyDescent="0.2">
      <c r="A35" s="30" t="s">
        <v>49</v>
      </c>
      <c r="B35" s="28">
        <v>0.124</v>
      </c>
    </row>
    <row r="36" spans="1:2" ht="18.75" hidden="1" x14ac:dyDescent="0.2">
      <c r="A36" s="29" t="s">
        <v>50</v>
      </c>
      <c r="B36" s="28">
        <v>0.2046</v>
      </c>
    </row>
    <row r="37" spans="1:2" ht="18.75" hidden="1" x14ac:dyDescent="0.2">
      <c r="A37" s="30" t="s">
        <v>51</v>
      </c>
      <c r="B37" s="28">
        <v>6.9500000000000006E-2</v>
      </c>
    </row>
    <row r="38" spans="1:2" ht="18.75" hidden="1" x14ac:dyDescent="0.2">
      <c r="A38" s="29" t="s">
        <v>52</v>
      </c>
      <c r="B38" s="28">
        <v>0.34160000000000001</v>
      </c>
    </row>
    <row r="39" spans="1:2" ht="18.75" hidden="1" x14ac:dyDescent="0.2">
      <c r="A39" s="29" t="s">
        <v>53</v>
      </c>
      <c r="B39" s="28">
        <v>0.19739999999999999</v>
      </c>
    </row>
    <row r="40" spans="1:2" ht="18.75" hidden="1" x14ac:dyDescent="0.2">
      <c r="A40" s="30" t="s">
        <v>54</v>
      </c>
      <c r="B40" s="28">
        <v>4.1399999999999999E-2</v>
      </c>
    </row>
    <row r="41" spans="1:2" ht="18.75" hidden="1" x14ac:dyDescent="0.2">
      <c r="A41" s="29" t="s">
        <v>55</v>
      </c>
      <c r="B41" s="28">
        <v>0.17399999999999999</v>
      </c>
    </row>
    <row r="42" spans="1:2" ht="37.5" hidden="1" x14ac:dyDescent="0.2">
      <c r="A42" s="30" t="s">
        <v>56</v>
      </c>
      <c r="B42" s="28">
        <v>6.9199999999999998E-2</v>
      </c>
    </row>
    <row r="43" spans="1:2" ht="18.75" hidden="1" x14ac:dyDescent="0.2">
      <c r="A43" s="29" t="s">
        <v>57</v>
      </c>
      <c r="B43" s="28">
        <v>0.38729999999999998</v>
      </c>
    </row>
    <row r="44" spans="1:2" ht="18.75" hidden="1" x14ac:dyDescent="0.2">
      <c r="A44" s="30" t="s">
        <v>58</v>
      </c>
      <c r="B44" s="28">
        <v>5.5899999999999998E-2</v>
      </c>
    </row>
    <row r="45" spans="1:2" ht="18.75" hidden="1" x14ac:dyDescent="0.2">
      <c r="A45" s="29" t="s">
        <v>59</v>
      </c>
      <c r="B45" s="28">
        <v>0.26240000000000002</v>
      </c>
    </row>
    <row r="46" spans="1:2" ht="18.75" hidden="1" x14ac:dyDescent="0.2">
      <c r="A46" s="30" t="s">
        <v>60</v>
      </c>
      <c r="B46" s="28">
        <v>1.95E-2</v>
      </c>
    </row>
    <row r="47" spans="1:2" s="31" customFormat="1" ht="18.75" hidden="1" x14ac:dyDescent="0.2">
      <c r="A47" s="30" t="s">
        <v>61</v>
      </c>
      <c r="B47" s="28">
        <v>8.3699999999999997E-2</v>
      </c>
    </row>
    <row r="48" spans="1:2" ht="18.75" hidden="1" x14ac:dyDescent="0.2">
      <c r="A48" s="29" t="s">
        <v>62</v>
      </c>
      <c r="B48" s="28">
        <v>0.38150000000000001</v>
      </c>
    </row>
    <row r="49" spans="1:5" ht="18.75" hidden="1" x14ac:dyDescent="0.2">
      <c r="A49" s="30" t="s">
        <v>63</v>
      </c>
      <c r="B49" s="28">
        <v>8.0600000000000005E-2</v>
      </c>
    </row>
    <row r="50" spans="1:5" ht="18.75" hidden="1" x14ac:dyDescent="0.2">
      <c r="A50" s="29" t="s">
        <v>64</v>
      </c>
      <c r="B50" s="28">
        <v>0.42809999999999998</v>
      </c>
    </row>
    <row r="51" spans="1:5" ht="18.75" hidden="1" x14ac:dyDescent="0.2">
      <c r="A51" s="30" t="s">
        <v>65</v>
      </c>
      <c r="B51" s="28">
        <v>0.1043</v>
      </c>
    </row>
    <row r="52" spans="1:5" ht="18.75" hidden="1" x14ac:dyDescent="0.2">
      <c r="A52" s="30" t="s">
        <v>66</v>
      </c>
      <c r="B52" s="28">
        <v>7.6E-3</v>
      </c>
    </row>
    <row r="53" spans="1:5" ht="18.75" hidden="1" x14ac:dyDescent="0.2">
      <c r="A53" s="29" t="s">
        <v>67</v>
      </c>
      <c r="B53" s="28">
        <v>0.14419999999999999</v>
      </c>
    </row>
    <row r="54" spans="1:5" ht="37.5" hidden="1" x14ac:dyDescent="0.2">
      <c r="A54" s="30" t="s">
        <v>68</v>
      </c>
      <c r="B54" s="28">
        <v>2.9100000000000001E-2</v>
      </c>
    </row>
    <row r="55" spans="1:5" ht="18.75" hidden="1" x14ac:dyDescent="0.2">
      <c r="A55" s="29" t="s">
        <v>69</v>
      </c>
      <c r="B55" s="28">
        <v>0.18709999999999999</v>
      </c>
    </row>
    <row r="56" spans="1:5" ht="18.75" hidden="1" x14ac:dyDescent="0.2">
      <c r="A56" s="30" t="s">
        <v>70</v>
      </c>
      <c r="B56" s="28">
        <v>4.7E-2</v>
      </c>
      <c r="C56" s="47"/>
      <c r="D56" s="48"/>
      <c r="E56" s="48"/>
    </row>
    <row r="57" spans="1:5" ht="18.75" hidden="1" x14ac:dyDescent="0.2">
      <c r="A57" s="29" t="s">
        <v>71</v>
      </c>
      <c r="B57" s="28">
        <v>0.1053</v>
      </c>
    </row>
    <row r="58" spans="1:5" ht="18.75" hidden="1" x14ac:dyDescent="0.2">
      <c r="A58" s="30" t="s">
        <v>72</v>
      </c>
      <c r="B58" s="28">
        <v>2.7400000000000001E-2</v>
      </c>
    </row>
    <row r="59" spans="1:5" ht="18.75" hidden="1" x14ac:dyDescent="0.2">
      <c r="A59" s="30" t="s">
        <v>73</v>
      </c>
      <c r="B59" s="28">
        <v>0.1009</v>
      </c>
    </row>
    <row r="60" spans="1:5" ht="18.75" hidden="1" x14ac:dyDescent="0.2">
      <c r="A60" s="29" t="s">
        <v>74</v>
      </c>
      <c r="B60" s="28">
        <v>0.47199999999999998</v>
      </c>
    </row>
    <row r="61" spans="1:5" ht="18.75" hidden="1" x14ac:dyDescent="0.2">
      <c r="A61" s="30" t="s">
        <v>75</v>
      </c>
      <c r="B61" s="28">
        <v>6.4100000000000004E-2</v>
      </c>
    </row>
    <row r="62" spans="1:5" ht="18.75" hidden="1" x14ac:dyDescent="0.2">
      <c r="A62" s="29" t="s">
        <v>76</v>
      </c>
      <c r="B62" s="28">
        <v>0.25919999999999999</v>
      </c>
    </row>
    <row r="63" spans="1:5" ht="37.5" hidden="1" x14ac:dyDescent="0.2">
      <c r="A63" s="30" t="s">
        <v>77</v>
      </c>
      <c r="B63" s="28">
        <v>3.1199999999999999E-2</v>
      </c>
    </row>
    <row r="64" spans="1:5" ht="18.75" hidden="1" x14ac:dyDescent="0.2">
      <c r="A64" s="30" t="s">
        <v>78</v>
      </c>
      <c r="B64" s="28">
        <v>6.3100000000000003E-2</v>
      </c>
    </row>
    <row r="65" spans="1:2" ht="18.75" hidden="1" x14ac:dyDescent="0.2">
      <c r="A65" s="29" t="s">
        <v>79</v>
      </c>
      <c r="B65" s="28">
        <v>0.30959999999999999</v>
      </c>
    </row>
    <row r="66" spans="1:2" ht="18.75" hidden="1" x14ac:dyDescent="0.2">
      <c r="A66" s="30" t="s">
        <v>80</v>
      </c>
      <c r="B66" s="28">
        <v>0.14180000000000001</v>
      </c>
    </row>
    <row r="67" spans="1:2" ht="18.75" hidden="1" x14ac:dyDescent="0.2">
      <c r="A67" s="27" t="s">
        <v>81</v>
      </c>
      <c r="B67" s="32">
        <f>SUM(B7:B66)</f>
        <v>9.9999499999999983</v>
      </c>
    </row>
  </sheetData>
  <mergeCells count="4">
    <mergeCell ref="A1:B1"/>
    <mergeCell ref="A2:B2"/>
    <mergeCell ref="A3:B3"/>
    <mergeCell ref="C56:E56"/>
  </mergeCells>
  <pageMargins left="0.7" right="0.7" top="0.75" bottom="0.75" header="0.3" footer="0.3"/>
  <pageSetup paperSize="9" scale="66" orientation="portrait" r:id="rId1"/>
  <colBreaks count="1" manualBreakCount="1">
    <brk id="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акцизы</vt:lpstr>
      <vt:lpstr>Лист1</vt:lpstr>
      <vt:lpstr>Лист1!Область_печати</vt:lpstr>
    </vt:vector>
  </TitlesOfParts>
  <Company>Облфинуправление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kuzmina</dc:creator>
  <cp:lastModifiedBy>user</cp:lastModifiedBy>
  <cp:lastPrinted>2024-11-12T12:29:21Z</cp:lastPrinted>
  <dcterms:created xsi:type="dcterms:W3CDTF">2006-08-08T09:25:51Z</dcterms:created>
  <dcterms:modified xsi:type="dcterms:W3CDTF">2024-11-12T12:29:59Z</dcterms:modified>
</cp:coreProperties>
</file>