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 activeTab="1"/>
  </bookViews>
  <sheets>
    <sheet name="соцнайм" sheetId="1" r:id="rId1"/>
    <sheet name="НТО" sheetId="2" r:id="rId2"/>
  </sheets>
  <definedNames>
    <definedName name="_xlnm.Print_Area" localSheetId="1">НТО!$A$1:$H$28</definedName>
  </definedNames>
  <calcPr calcId="162913"/>
</workbook>
</file>

<file path=xl/calcChain.xml><?xml version="1.0" encoding="utf-8"?>
<calcChain xmlns="http://schemas.openxmlformats.org/spreadsheetml/2006/main">
  <c r="E26" i="2" l="1"/>
  <c r="F4" i="1" l="1"/>
  <c r="C28" i="2" l="1"/>
  <c r="D28" i="2" l="1"/>
  <c r="G5" i="2" l="1"/>
  <c r="G28" i="2" s="1"/>
  <c r="H5" i="2"/>
  <c r="H28" i="2" s="1"/>
  <c r="F5" i="2"/>
  <c r="F28" i="2" s="1"/>
  <c r="E28" i="2" l="1"/>
</calcChain>
</file>

<file path=xl/sharedStrings.xml><?xml version="1.0" encoding="utf-8"?>
<sst xmlns="http://schemas.openxmlformats.org/spreadsheetml/2006/main" count="67" uniqueCount="62">
  <si>
    <t>Арендатор</t>
  </si>
  <si>
    <t>ИП Сидорова Е.В.</t>
  </si>
  <si>
    <t>ИП Щетинская И.В.</t>
  </si>
  <si>
    <t>ИП Ланина А.В.</t>
  </si>
  <si>
    <t>ИП Аркадьева И.О.</t>
  </si>
  <si>
    <t>ИП Гореленкова Н.И.</t>
  </si>
  <si>
    <t>ИП Кузин А.С.</t>
  </si>
  <si>
    <t>ИП Седнев В.В.</t>
  </si>
  <si>
    <t>ИП Журавлев Д.А.</t>
  </si>
  <si>
    <t>ИП Куприкова Л.В.</t>
  </si>
  <si>
    <t>ИП Баранов Г.А.</t>
  </si>
  <si>
    <t>№1 от 01.08.2017</t>
  </si>
  <si>
    <t>№2 от 16.08.2017</t>
  </si>
  <si>
    <t>№4 от 16.08.2017</t>
  </si>
  <si>
    <t>№5 от 01.09.2017</t>
  </si>
  <si>
    <t>№ 17 от 13.10.2020</t>
  </si>
  <si>
    <t>№6 от 12.09.2017</t>
  </si>
  <si>
    <t>№7 от 12.09.2017</t>
  </si>
  <si>
    <t>№8 от 19.09.2017</t>
  </si>
  <si>
    <t>№9 от 27.09.2017</t>
  </si>
  <si>
    <t>№10 от 27.10.2017</t>
  </si>
  <si>
    <t>№11 от 19.03.2018</t>
  </si>
  <si>
    <t>№12 от 24.05.2018</t>
  </si>
  <si>
    <t>№13 от 24.05.2018</t>
  </si>
  <si>
    <t>№14 от 15.06.2018</t>
  </si>
  <si>
    <t>№15 от 15.04.2019</t>
  </si>
  <si>
    <t>№19 от 28.10.2020</t>
  </si>
  <si>
    <t>ИТОГО</t>
  </si>
  <si>
    <t>№ договора, дата</t>
  </si>
  <si>
    <t>№ 20 от 09.08.2021</t>
  </si>
  <si>
    <t>ИП Водопьянов О.А.</t>
  </si>
  <si>
    <t>ООО "Дятьково хлеб"</t>
  </si>
  <si>
    <t>ОРГАНИЗАЦИЯ ЯРМАРОК</t>
  </si>
  <si>
    <t>(разово)</t>
  </si>
  <si>
    <t>Прогноз на 2025 год</t>
  </si>
  <si>
    <t>ИП Ковалева С.А.</t>
  </si>
  <si>
    <t>(тыс. рублей)</t>
  </si>
  <si>
    <t>г. Фокино</t>
  </si>
  <si>
    <t>ИП Баходиров Р.Д.</t>
  </si>
  <si>
    <t>ИП Тугулев И. Ю.</t>
  </si>
  <si>
    <t>Прогноз на 2026 год</t>
  </si>
  <si>
    <t>Факт на 01.11.2023</t>
  </si>
  <si>
    <t>Коновалов Р.А.</t>
  </si>
  <si>
    <t>Артамонова И.В.</t>
  </si>
  <si>
    <t>№22 от 01.12.2022</t>
  </si>
  <si>
    <t>№23 от 31.03.2023</t>
  </si>
  <si>
    <t>№21 от 01.11.2022</t>
  </si>
  <si>
    <t>№16 от 13.10.2020
доп соглашение № 1 от 27.10.2022</t>
  </si>
  <si>
    <t>Прогноз на 2027 год</t>
  </si>
  <si>
    <t>Прогноз в местный бюджет от прочих поступлений от использования имущества, находящегося в государственной и муниципальной собственности 
(за исключением имущества бюджетных и автономных учреждений, а также имущества государственных 
и муниципальных унитарных предприятий, в том числе казенных) на 2025-2027 гг.
(КБК 002 1 11 09044 04 0000 120)</t>
  </si>
  <si>
    <t>Факт на 01.01.2024</t>
  </si>
  <si>
    <t>План 2024 года</t>
  </si>
  <si>
    <t>Факт на 01.11.2024</t>
  </si>
  <si>
    <t>% исполнения плана 2024 года</t>
  </si>
  <si>
    <t>Оценка 2024 года</t>
  </si>
  <si>
    <t>Прогноз поступлений в местный бюджет платы, поступившей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 на 2025-2027 гг. 
(КБК 002 1 11 09080 04 0000 120)</t>
  </si>
  <si>
    <t>Факт в 2023 году</t>
  </si>
  <si>
    <t>факт на 01.11.2024</t>
  </si>
  <si>
    <t>№24 от 23.09.2024</t>
  </si>
  <si>
    <t>№3 от 16.08.2017
(договор расторгнут в 30.08.2024)</t>
  </si>
  <si>
    <t>с Щетинской И.В. договор расторгнут, заключен договор на размещение НТО с Терещенко А.П.</t>
  </si>
  <si>
    <t>Терещенко А.П.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</si>
</sst>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,"/>
    <numFmt numFmtId="165" formatCode="#,##0.00,"/>
    <numFmt numFmtId="166" formatCode="0.0%"/>
  </numFmts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Border="1"/>
    <xf numFmtId="0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/>
    <xf numFmtId="0" fontId="4" fillId="0" borderId="1" xfId="0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2" fontId="2" fillId="0" borderId="0" xfId="0" applyNumberFormat="1" applyFont="1"/>
    <xf numFmtId="0" fontId="2" fillId="0" borderId="0" xfId="0" applyFont="1" applyFill="1"/>
    <xf numFmtId="164" fontId="2" fillId="0" borderId="1" xfId="0" applyNumberFormat="1" applyFont="1" applyFill="1" applyBorder="1" applyAlignment="1">
      <alignment vertical="center"/>
    </xf>
    <xf numFmtId="165" fontId="3" fillId="0" borderId="1" xfId="0" applyNumberFormat="1" applyFont="1" applyFill="1" applyBorder="1"/>
    <xf numFmtId="164" fontId="2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left" vertical="top" wrapText="1"/>
    </xf>
    <xf numFmtId="2" fontId="2" fillId="2" borderId="6" xfId="0" applyNumberFormat="1" applyFont="1" applyFill="1" applyBorder="1" applyAlignment="1">
      <alignment horizontal="left" vertical="top" wrapText="1"/>
    </xf>
    <xf numFmtId="2" fontId="2" fillId="2" borderId="5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view="pageBreakPreview" zoomScale="80" zoomScaleNormal="100" zoomScaleSheetLayoutView="80" workbookViewId="0">
      <selection activeCell="H4" sqref="H4:J4"/>
    </sheetView>
  </sheetViews>
  <sheetFormatPr defaultRowHeight="15.75" x14ac:dyDescent="0.25"/>
  <cols>
    <col min="1" max="10" width="16.42578125" style="13" customWidth="1"/>
    <col min="11" max="16384" width="9.140625" style="13"/>
  </cols>
  <sheetData>
    <row r="1" spans="1:10" ht="96" customHeight="1" x14ac:dyDescent="0.25">
      <c r="A1" s="36" t="s">
        <v>49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25.5" customHeight="1" x14ac:dyDescent="0.25">
      <c r="A2" s="1"/>
      <c r="B2" s="1"/>
      <c r="C2" s="1"/>
      <c r="D2" s="1"/>
      <c r="E2" s="14"/>
      <c r="H2" s="14"/>
      <c r="I2" s="14"/>
      <c r="J2" s="19" t="s">
        <v>36</v>
      </c>
    </row>
    <row r="3" spans="1:10" ht="47.25" x14ac:dyDescent="0.25">
      <c r="A3" s="15"/>
      <c r="B3" s="20" t="s">
        <v>50</v>
      </c>
      <c r="C3" s="20" t="s">
        <v>41</v>
      </c>
      <c r="D3" s="20" t="s">
        <v>51</v>
      </c>
      <c r="E3" s="20" t="s">
        <v>52</v>
      </c>
      <c r="F3" s="20" t="s">
        <v>53</v>
      </c>
      <c r="G3" s="20" t="s">
        <v>54</v>
      </c>
      <c r="H3" s="20" t="s">
        <v>34</v>
      </c>
      <c r="I3" s="20" t="s">
        <v>40</v>
      </c>
      <c r="J3" s="20" t="s">
        <v>48</v>
      </c>
    </row>
    <row r="4" spans="1:10" x14ac:dyDescent="0.25">
      <c r="A4" s="16" t="s">
        <v>37</v>
      </c>
      <c r="B4" s="17">
        <v>633142.25</v>
      </c>
      <c r="C4" s="17">
        <v>504766.32</v>
      </c>
      <c r="D4" s="18">
        <v>600000</v>
      </c>
      <c r="E4" s="18">
        <v>557640.82999999996</v>
      </c>
      <c r="F4" s="24">
        <f>E4/D4</f>
        <v>0.92940138333333322</v>
      </c>
      <c r="G4" s="18">
        <v>657000</v>
      </c>
      <c r="H4" s="18">
        <v>640000</v>
      </c>
      <c r="I4" s="18">
        <v>640000</v>
      </c>
      <c r="J4" s="18">
        <v>640000</v>
      </c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</sheetData>
  <mergeCells count="1">
    <mergeCell ref="A1:J1"/>
  </mergeCells>
  <pageMargins left="0.70866141732283472" right="0.70866141732283472" top="1.1417322834645669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view="pageBreakPreview" zoomScale="80" zoomScaleNormal="100" zoomScaleSheetLayoutView="80" workbookViewId="0">
      <pane ySplit="3" topLeftCell="A4" activePane="bottomLeft" state="frozen"/>
      <selection pane="bottomLeft" activeCell="F6" sqref="F6:H6"/>
    </sheetView>
  </sheetViews>
  <sheetFormatPr defaultRowHeight="15.75" x14ac:dyDescent="0.25"/>
  <cols>
    <col min="1" max="1" width="22.85546875" style="1" customWidth="1"/>
    <col min="2" max="2" width="20.7109375" style="1" customWidth="1"/>
    <col min="3" max="3" width="16.42578125" style="1" customWidth="1"/>
    <col min="4" max="4" width="16.42578125" style="30" customWidth="1"/>
    <col min="5" max="8" width="16.42578125" style="1" customWidth="1"/>
    <col min="9" max="11" width="9.140625" style="1"/>
    <col min="12" max="12" width="11.28515625" style="1" bestFit="1" customWidth="1"/>
    <col min="13" max="16384" width="9.140625" style="1"/>
  </cols>
  <sheetData>
    <row r="1" spans="1:13" ht="108" customHeight="1" x14ac:dyDescent="0.25">
      <c r="A1" s="41" t="s">
        <v>55</v>
      </c>
      <c r="B1" s="41"/>
      <c r="C1" s="41"/>
      <c r="D1" s="41"/>
      <c r="E1" s="41"/>
      <c r="F1" s="42"/>
      <c r="G1" s="42"/>
      <c r="H1" s="42"/>
    </row>
    <row r="2" spans="1:13" x14ac:dyDescent="0.25">
      <c r="G2" s="5"/>
      <c r="H2" s="1" t="s">
        <v>36</v>
      </c>
      <c r="K2" s="2"/>
      <c r="L2" s="2"/>
      <c r="M2" s="2"/>
    </row>
    <row r="3" spans="1:13" ht="45" customHeight="1" x14ac:dyDescent="0.25">
      <c r="A3" s="6" t="s">
        <v>0</v>
      </c>
      <c r="B3" s="7" t="s">
        <v>28</v>
      </c>
      <c r="C3" s="7" t="s">
        <v>56</v>
      </c>
      <c r="D3" s="28" t="s">
        <v>57</v>
      </c>
      <c r="E3" s="7" t="s">
        <v>54</v>
      </c>
      <c r="F3" s="21" t="s">
        <v>34</v>
      </c>
      <c r="G3" s="21" t="s">
        <v>40</v>
      </c>
      <c r="H3" s="21" t="s">
        <v>48</v>
      </c>
      <c r="K3" s="2"/>
      <c r="L3" s="3"/>
      <c r="M3" s="2"/>
    </row>
    <row r="4" spans="1:13" ht="28.5" customHeight="1" x14ac:dyDescent="0.25">
      <c r="A4" s="8" t="s">
        <v>1</v>
      </c>
      <c r="B4" s="9" t="s">
        <v>11</v>
      </c>
      <c r="C4" s="25">
        <v>26160</v>
      </c>
      <c r="D4" s="33">
        <v>19620</v>
      </c>
      <c r="E4" s="25">
        <v>26160</v>
      </c>
      <c r="F4" s="26">
        <v>26160</v>
      </c>
      <c r="G4" s="26">
        <v>26160</v>
      </c>
      <c r="H4" s="26">
        <v>26160</v>
      </c>
      <c r="K4" s="2"/>
      <c r="L4" s="10"/>
      <c r="M4" s="2"/>
    </row>
    <row r="5" spans="1:13" ht="28.5" customHeight="1" x14ac:dyDescent="0.25">
      <c r="A5" s="39" t="s">
        <v>2</v>
      </c>
      <c r="B5" s="9" t="s">
        <v>12</v>
      </c>
      <c r="C5" s="25">
        <v>16372</v>
      </c>
      <c r="D5" s="33">
        <v>12279</v>
      </c>
      <c r="E5" s="25">
        <v>16372</v>
      </c>
      <c r="F5" s="26">
        <f>16372</f>
        <v>16372</v>
      </c>
      <c r="G5" s="26">
        <f>16372</f>
        <v>16372</v>
      </c>
      <c r="H5" s="26">
        <f>16372</f>
        <v>16372</v>
      </c>
      <c r="K5" s="2"/>
      <c r="L5" s="10"/>
      <c r="M5" s="2"/>
    </row>
    <row r="6" spans="1:13" ht="36" customHeight="1" x14ac:dyDescent="0.25">
      <c r="A6" s="40"/>
      <c r="B6" s="48" t="s">
        <v>59</v>
      </c>
      <c r="C6" s="25">
        <v>21283</v>
      </c>
      <c r="D6" s="33">
        <v>10641.5</v>
      </c>
      <c r="E6" s="25">
        <v>14188.666666666666</v>
      </c>
      <c r="F6" s="45" t="s">
        <v>60</v>
      </c>
      <c r="G6" s="46"/>
      <c r="H6" s="47"/>
      <c r="K6" s="2"/>
      <c r="L6" s="10"/>
      <c r="M6" s="2"/>
    </row>
    <row r="7" spans="1:13" ht="28.5" customHeight="1" x14ac:dyDescent="0.25">
      <c r="A7" s="8" t="s">
        <v>3</v>
      </c>
      <c r="B7" s="11" t="s">
        <v>13</v>
      </c>
      <c r="C7" s="34">
        <v>23040</v>
      </c>
      <c r="D7" s="35">
        <v>17280</v>
      </c>
      <c r="E7" s="25">
        <v>23040</v>
      </c>
      <c r="F7" s="26">
        <v>23040</v>
      </c>
      <c r="G7" s="26">
        <v>23040</v>
      </c>
      <c r="H7" s="26">
        <v>23040</v>
      </c>
      <c r="K7" s="2"/>
      <c r="L7" s="10"/>
      <c r="M7" s="2"/>
    </row>
    <row r="8" spans="1:13" ht="28.5" customHeight="1" x14ac:dyDescent="0.25">
      <c r="A8" s="39" t="s">
        <v>4</v>
      </c>
      <c r="B8" s="11" t="s">
        <v>14</v>
      </c>
      <c r="C8" s="34">
        <v>15242</v>
      </c>
      <c r="D8" s="35">
        <v>0</v>
      </c>
      <c r="E8" s="25">
        <v>0</v>
      </c>
      <c r="F8" s="26">
        <v>7621</v>
      </c>
      <c r="G8" s="26">
        <v>7621</v>
      </c>
      <c r="H8" s="26">
        <v>7621</v>
      </c>
      <c r="K8" s="2"/>
      <c r="L8" s="10"/>
      <c r="M8" s="2"/>
    </row>
    <row r="9" spans="1:13" ht="28.5" customHeight="1" x14ac:dyDescent="0.25">
      <c r="A9" s="40"/>
      <c r="B9" s="11" t="s">
        <v>15</v>
      </c>
      <c r="C9" s="34">
        <v>24000</v>
      </c>
      <c r="D9" s="35">
        <v>0</v>
      </c>
      <c r="E9" s="25">
        <v>24000</v>
      </c>
      <c r="F9" s="26">
        <v>24000</v>
      </c>
      <c r="G9" s="26">
        <v>24000</v>
      </c>
      <c r="H9" s="26">
        <v>24000</v>
      </c>
      <c r="K9" s="2"/>
      <c r="L9" s="10"/>
      <c r="M9" s="2"/>
    </row>
    <row r="10" spans="1:13" ht="28.5" customHeight="1" x14ac:dyDescent="0.25">
      <c r="A10" s="8" t="s">
        <v>5</v>
      </c>
      <c r="B10" s="11" t="s">
        <v>16</v>
      </c>
      <c r="C10" s="34">
        <v>22102</v>
      </c>
      <c r="D10" s="35">
        <v>11501</v>
      </c>
      <c r="E10" s="25">
        <v>22102</v>
      </c>
      <c r="F10" s="26">
        <v>22102</v>
      </c>
      <c r="G10" s="26">
        <v>22102</v>
      </c>
      <c r="H10" s="26">
        <v>22102</v>
      </c>
      <c r="K10" s="2"/>
      <c r="L10" s="10"/>
      <c r="M10" s="2"/>
    </row>
    <row r="11" spans="1:13" ht="28.5" customHeight="1" x14ac:dyDescent="0.25">
      <c r="A11" s="43" t="s">
        <v>6</v>
      </c>
      <c r="B11" s="23" t="s">
        <v>17</v>
      </c>
      <c r="C11" s="34">
        <v>14735</v>
      </c>
      <c r="D11" s="35">
        <v>11051.25</v>
      </c>
      <c r="E11" s="25">
        <v>14735</v>
      </c>
      <c r="F11" s="26">
        <v>14735</v>
      </c>
      <c r="G11" s="26">
        <v>14735</v>
      </c>
      <c r="H11" s="26">
        <v>14735</v>
      </c>
      <c r="K11" s="2"/>
      <c r="L11" s="10"/>
      <c r="M11" s="2"/>
    </row>
    <row r="12" spans="1:13" ht="28.5" customHeight="1" x14ac:dyDescent="0.25">
      <c r="A12" s="44"/>
      <c r="B12" s="23" t="s">
        <v>47</v>
      </c>
      <c r="C12" s="34">
        <v>23616.44</v>
      </c>
      <c r="D12" s="35">
        <v>15000</v>
      </c>
      <c r="E12" s="25">
        <v>16383.560000000001</v>
      </c>
      <c r="F12" s="34">
        <v>20000</v>
      </c>
      <c r="G12" s="34">
        <v>20000</v>
      </c>
      <c r="H12" s="34">
        <v>20000</v>
      </c>
      <c r="K12" s="2"/>
      <c r="L12" s="10"/>
      <c r="M12" s="2"/>
    </row>
    <row r="13" spans="1:13" ht="28.5" customHeight="1" x14ac:dyDescent="0.25">
      <c r="A13" s="8" t="s">
        <v>7</v>
      </c>
      <c r="B13" s="11" t="s">
        <v>18</v>
      </c>
      <c r="C13" s="34">
        <v>22920</v>
      </c>
      <c r="D13" s="35">
        <v>17190</v>
      </c>
      <c r="E13" s="25">
        <v>22920</v>
      </c>
      <c r="F13" s="26">
        <v>22920</v>
      </c>
      <c r="G13" s="26">
        <v>22920</v>
      </c>
      <c r="H13" s="26">
        <v>22920</v>
      </c>
      <c r="K13" s="2"/>
      <c r="L13" s="10"/>
      <c r="M13" s="2"/>
    </row>
    <row r="14" spans="1:13" ht="28.5" customHeight="1" x14ac:dyDescent="0.25">
      <c r="A14" s="8" t="s">
        <v>35</v>
      </c>
      <c r="B14" s="11" t="s">
        <v>19</v>
      </c>
      <c r="C14" s="34">
        <v>24558</v>
      </c>
      <c r="D14" s="35">
        <v>18423</v>
      </c>
      <c r="E14" s="25">
        <v>24560</v>
      </c>
      <c r="F14" s="26">
        <v>24558</v>
      </c>
      <c r="G14" s="26">
        <v>24558</v>
      </c>
      <c r="H14" s="26">
        <v>24558</v>
      </c>
      <c r="K14" s="2"/>
      <c r="L14" s="10"/>
      <c r="M14" s="2"/>
    </row>
    <row r="15" spans="1:13" ht="28.5" customHeight="1" x14ac:dyDescent="0.25">
      <c r="A15" s="8" t="s">
        <v>39</v>
      </c>
      <c r="B15" s="11" t="s">
        <v>20</v>
      </c>
      <c r="C15" s="34">
        <v>26890.5</v>
      </c>
      <c r="D15" s="35">
        <v>17927</v>
      </c>
      <c r="E15" s="25">
        <v>44816.5</v>
      </c>
      <c r="F15" s="26">
        <v>35854</v>
      </c>
      <c r="G15" s="26">
        <v>35854</v>
      </c>
      <c r="H15" s="26">
        <v>35854</v>
      </c>
      <c r="K15" s="2"/>
      <c r="L15" s="10"/>
      <c r="M15" s="2"/>
    </row>
    <row r="16" spans="1:13" ht="28.5" customHeight="1" x14ac:dyDescent="0.25">
      <c r="A16" s="8" t="s">
        <v>8</v>
      </c>
      <c r="B16" s="11" t="s">
        <v>21</v>
      </c>
      <c r="C16" s="34">
        <v>15120</v>
      </c>
      <c r="D16" s="35">
        <v>15120</v>
      </c>
      <c r="E16" s="25">
        <v>15120</v>
      </c>
      <c r="F16" s="26">
        <v>15120</v>
      </c>
      <c r="G16" s="26">
        <v>15120</v>
      </c>
      <c r="H16" s="26">
        <v>15120</v>
      </c>
      <c r="K16" s="2"/>
      <c r="L16" s="10"/>
      <c r="M16" s="2"/>
    </row>
    <row r="17" spans="1:13" ht="28.5" customHeight="1" x14ac:dyDescent="0.25">
      <c r="A17" s="39" t="s">
        <v>9</v>
      </c>
      <c r="B17" s="11" t="s">
        <v>22</v>
      </c>
      <c r="C17" s="34">
        <v>14901</v>
      </c>
      <c r="D17" s="35">
        <v>11175.75</v>
      </c>
      <c r="E17" s="25">
        <v>11545.75</v>
      </c>
      <c r="F17" s="26">
        <v>14901</v>
      </c>
      <c r="G17" s="26">
        <v>14901</v>
      </c>
      <c r="H17" s="26">
        <v>14901</v>
      </c>
      <c r="K17" s="2"/>
      <c r="L17" s="10"/>
      <c r="M17" s="2"/>
    </row>
    <row r="18" spans="1:13" ht="28.5" customHeight="1" x14ac:dyDescent="0.25">
      <c r="A18" s="40"/>
      <c r="B18" s="11" t="s">
        <v>23</v>
      </c>
      <c r="C18" s="34">
        <v>17807</v>
      </c>
      <c r="D18" s="35">
        <v>13355.25</v>
      </c>
      <c r="E18" s="25">
        <v>17807</v>
      </c>
      <c r="F18" s="26">
        <v>17807</v>
      </c>
      <c r="G18" s="26">
        <v>17807</v>
      </c>
      <c r="H18" s="26">
        <v>17807</v>
      </c>
      <c r="K18" s="2"/>
      <c r="L18" s="10"/>
      <c r="M18" s="2"/>
    </row>
    <row r="19" spans="1:13" ht="28.5" customHeight="1" x14ac:dyDescent="0.25">
      <c r="A19" s="8" t="s">
        <v>38</v>
      </c>
      <c r="B19" s="11" t="s">
        <v>24</v>
      </c>
      <c r="C19" s="34">
        <v>40896</v>
      </c>
      <c r="D19" s="35">
        <v>40896</v>
      </c>
      <c r="E19" s="25">
        <v>40896</v>
      </c>
      <c r="F19" s="26">
        <v>40896</v>
      </c>
      <c r="G19" s="26">
        <v>40896</v>
      </c>
      <c r="H19" s="26">
        <v>40896</v>
      </c>
      <c r="K19" s="2"/>
      <c r="L19" s="10"/>
      <c r="M19" s="2"/>
    </row>
    <row r="20" spans="1:13" ht="28.5" customHeight="1" x14ac:dyDescent="0.25">
      <c r="A20" s="8" t="s">
        <v>30</v>
      </c>
      <c r="B20" s="11" t="s">
        <v>25</v>
      </c>
      <c r="C20" s="34">
        <v>19950</v>
      </c>
      <c r="D20" s="35">
        <v>11970</v>
      </c>
      <c r="E20" s="25">
        <v>15960</v>
      </c>
      <c r="F20" s="26">
        <v>15960</v>
      </c>
      <c r="G20" s="26">
        <v>15960</v>
      </c>
      <c r="H20" s="26">
        <v>15960</v>
      </c>
      <c r="K20" s="2"/>
      <c r="L20" s="10"/>
      <c r="M20" s="2"/>
    </row>
    <row r="21" spans="1:13" ht="28.5" customHeight="1" x14ac:dyDescent="0.25">
      <c r="A21" s="8" t="s">
        <v>10</v>
      </c>
      <c r="B21" s="11" t="s">
        <v>26</v>
      </c>
      <c r="C21" s="34">
        <v>24000</v>
      </c>
      <c r="D21" s="35">
        <v>18000</v>
      </c>
      <c r="E21" s="25">
        <v>24000</v>
      </c>
      <c r="F21" s="26">
        <v>24000</v>
      </c>
      <c r="G21" s="26">
        <v>24000</v>
      </c>
      <c r="H21" s="26">
        <v>24000</v>
      </c>
      <c r="K21" s="2"/>
      <c r="L21" s="10"/>
      <c r="M21" s="2"/>
    </row>
    <row r="22" spans="1:13" ht="28.5" customHeight="1" x14ac:dyDescent="0.25">
      <c r="A22" s="39" t="s">
        <v>31</v>
      </c>
      <c r="B22" s="11" t="s">
        <v>29</v>
      </c>
      <c r="C22" s="34">
        <v>6000</v>
      </c>
      <c r="D22" s="35">
        <v>3600</v>
      </c>
      <c r="E22" s="25">
        <v>4800</v>
      </c>
      <c r="F22" s="26">
        <v>3200</v>
      </c>
      <c r="G22" s="26">
        <v>3200</v>
      </c>
      <c r="H22" s="26">
        <v>3200</v>
      </c>
      <c r="K22" s="2"/>
      <c r="L22" s="10"/>
      <c r="M22" s="2"/>
    </row>
    <row r="23" spans="1:13" ht="28.5" customHeight="1" x14ac:dyDescent="0.25">
      <c r="A23" s="40"/>
      <c r="B23" s="11" t="s">
        <v>46</v>
      </c>
      <c r="C23" s="34">
        <v>6312</v>
      </c>
      <c r="D23" s="35">
        <v>7101</v>
      </c>
      <c r="E23" s="34">
        <v>9468</v>
      </c>
      <c r="F23" s="26">
        <v>9468</v>
      </c>
      <c r="G23" s="26">
        <v>9468</v>
      </c>
      <c r="H23" s="26">
        <v>9468</v>
      </c>
      <c r="K23" s="2"/>
      <c r="L23" s="10"/>
      <c r="M23" s="2"/>
    </row>
    <row r="24" spans="1:13" ht="28.5" customHeight="1" x14ac:dyDescent="0.25">
      <c r="A24" s="8" t="s">
        <v>43</v>
      </c>
      <c r="B24" s="11" t="s">
        <v>44</v>
      </c>
      <c r="C24" s="34">
        <v>4000</v>
      </c>
      <c r="D24" s="35">
        <v>3000</v>
      </c>
      <c r="E24" s="25">
        <v>5835</v>
      </c>
      <c r="F24" s="26">
        <v>11835</v>
      </c>
      <c r="G24" s="26">
        <v>11835</v>
      </c>
      <c r="H24" s="26">
        <v>11835</v>
      </c>
      <c r="K24" s="2"/>
      <c r="L24" s="10"/>
      <c r="M24" s="2"/>
    </row>
    <row r="25" spans="1:13" ht="28.5" customHeight="1" x14ac:dyDescent="0.25">
      <c r="A25" s="8" t="s">
        <v>42</v>
      </c>
      <c r="B25" s="11" t="s">
        <v>45</v>
      </c>
      <c r="C25" s="34">
        <v>6750</v>
      </c>
      <c r="D25" s="35">
        <v>6000</v>
      </c>
      <c r="E25" s="25">
        <v>6750</v>
      </c>
      <c r="F25" s="26">
        <v>9000</v>
      </c>
      <c r="G25" s="26">
        <v>9000</v>
      </c>
      <c r="H25" s="26">
        <v>9000</v>
      </c>
      <c r="K25" s="2"/>
      <c r="L25" s="10"/>
      <c r="M25" s="2"/>
    </row>
    <row r="26" spans="1:13" ht="28.5" customHeight="1" x14ac:dyDescent="0.25">
      <c r="A26" s="8" t="s">
        <v>61</v>
      </c>
      <c r="B26" s="11" t="s">
        <v>58</v>
      </c>
      <c r="C26" s="34"/>
      <c r="D26" s="35"/>
      <c r="E26" s="25">
        <f>5320.75+(5320.75/3/30*7)</f>
        <v>5734.5861111111108</v>
      </c>
      <c r="F26" s="26">
        <v>21283</v>
      </c>
      <c r="G26" s="26">
        <v>21283</v>
      </c>
      <c r="H26" s="26">
        <v>21283</v>
      </c>
      <c r="K26" s="2"/>
      <c r="L26" s="10"/>
      <c r="M26" s="2"/>
    </row>
    <row r="27" spans="1:13" ht="28.5" customHeight="1" x14ac:dyDescent="0.25">
      <c r="A27" s="8" t="s">
        <v>32</v>
      </c>
      <c r="B27" s="12" t="s">
        <v>33</v>
      </c>
      <c r="C27" s="27">
        <v>0</v>
      </c>
      <c r="D27" s="31">
        <v>0</v>
      </c>
      <c r="E27" s="25">
        <v>12800</v>
      </c>
      <c r="F27" s="26">
        <v>0</v>
      </c>
      <c r="G27" s="26">
        <v>0</v>
      </c>
      <c r="H27" s="26">
        <v>0</v>
      </c>
      <c r="K27" s="2"/>
      <c r="L27" s="10"/>
      <c r="M27" s="2"/>
    </row>
    <row r="28" spans="1:13" ht="28.5" customHeight="1" x14ac:dyDescent="0.25">
      <c r="A28" s="37" t="s">
        <v>27</v>
      </c>
      <c r="B28" s="38"/>
      <c r="C28" s="22">
        <f>SUM(C4:C27)</f>
        <v>416654.94</v>
      </c>
      <c r="D28" s="32">
        <f>SUM(D4:D27)</f>
        <v>281130.75</v>
      </c>
      <c r="E28" s="22">
        <f>ROUND(SUM(E4:E27),-2)</f>
        <v>420000</v>
      </c>
      <c r="F28" s="22">
        <f>ROUND(SUM(F4:F27),-2)</f>
        <v>420800</v>
      </c>
      <c r="G28" s="22">
        <f t="shared" ref="G28:H28" si="0">ROUND(SUM(G4:G27),-2)</f>
        <v>420800</v>
      </c>
      <c r="H28" s="22">
        <f t="shared" si="0"/>
        <v>420800</v>
      </c>
      <c r="K28" s="2"/>
      <c r="L28" s="4"/>
      <c r="M28" s="2"/>
    </row>
    <row r="31" spans="1:13" x14ac:dyDescent="0.25">
      <c r="E31" s="29"/>
    </row>
  </sheetData>
  <mergeCells count="8">
    <mergeCell ref="A28:B28"/>
    <mergeCell ref="A22:A23"/>
    <mergeCell ref="A1:H1"/>
    <mergeCell ref="A5:A6"/>
    <mergeCell ref="A8:A9"/>
    <mergeCell ref="A11:A12"/>
    <mergeCell ref="A17:A18"/>
    <mergeCell ref="F6:H6"/>
  </mergeCells>
  <pageMargins left="0.62992125984251968" right="0.19685039370078741" top="0.55118110236220474" bottom="0.55118110236220474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соцнайм</vt:lpstr>
      <vt:lpstr>НТО</vt:lpstr>
      <vt:lpstr>НТО!Область_печати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2024-11-12T12:20:49Z</dcterms:modified>
</cp:coreProperties>
</file>