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0" windowWidth="18195" windowHeight="113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24519"/>
</workbook>
</file>

<file path=xl/calcChain.xml><?xml version="1.0" encoding="utf-8"?>
<calcChain xmlns="http://schemas.openxmlformats.org/spreadsheetml/2006/main">
  <c r="H19" i="1"/>
  <c r="G19"/>
  <c r="G25"/>
  <c r="G21"/>
  <c r="G20" s="1"/>
  <c r="H25"/>
  <c r="H21"/>
  <c r="H20" s="1"/>
  <c r="K19"/>
  <c r="D33"/>
  <c r="L20"/>
  <c r="L19" s="1"/>
  <c r="K20"/>
  <c r="L21"/>
  <c r="K21"/>
  <c r="L23"/>
  <c r="L24"/>
  <c r="L25"/>
  <c r="L26"/>
  <c r="L22"/>
  <c r="K25"/>
  <c r="J19"/>
  <c r="I19"/>
  <c r="J21"/>
  <c r="J20"/>
  <c r="I20"/>
  <c r="H10"/>
  <c r="I10"/>
  <c r="J10"/>
  <c r="G10"/>
  <c r="K17"/>
  <c r="L18"/>
  <c r="L17" s="1"/>
  <c r="K12" l="1"/>
  <c r="K11" s="1"/>
  <c r="I5"/>
  <c r="K6"/>
  <c r="L11" l="1"/>
  <c r="K10"/>
  <c r="L7"/>
  <c r="L8"/>
  <c r="L9"/>
  <c r="L13"/>
  <c r="L14"/>
  <c r="L15"/>
  <c r="L16"/>
  <c r="G33"/>
  <c r="F33"/>
  <c r="H5"/>
  <c r="J5"/>
  <c r="G5"/>
  <c r="L12"/>
  <c r="L6" l="1"/>
  <c r="L10"/>
  <c r="K5" l="1"/>
  <c r="L5" l="1"/>
</calcChain>
</file>

<file path=xl/sharedStrings.xml><?xml version="1.0" encoding="utf-8"?>
<sst xmlns="http://schemas.openxmlformats.org/spreadsheetml/2006/main" count="99" uniqueCount="56">
  <si>
    <t>Утвержденный план</t>
  </si>
  <si>
    <t>уточнения (+,-)</t>
  </si>
  <si>
    <t>№п/п</t>
  </si>
  <si>
    <t>Наименование ГРБС</t>
  </si>
  <si>
    <t xml:space="preserve">Раздел, подраздел, целевая статья </t>
  </si>
  <si>
    <t xml:space="preserve">Вид расходов </t>
  </si>
  <si>
    <t>Доп. классификация</t>
  </si>
  <si>
    <t xml:space="preserve">Подробный расчет, пояснения </t>
  </si>
  <si>
    <t>Совет народных депутатов города Фокино</t>
  </si>
  <si>
    <t>0103</t>
  </si>
  <si>
    <t>70 0 00 10100</t>
  </si>
  <si>
    <t>12210</t>
  </si>
  <si>
    <t>Администрация города Фокино</t>
  </si>
  <si>
    <t>0104</t>
  </si>
  <si>
    <t>02 1 01 10100</t>
  </si>
  <si>
    <t>Руководство и управление в сфере установленных функций органов местного самоуправления</t>
  </si>
  <si>
    <t>руб.</t>
  </si>
  <si>
    <t>1.1</t>
  </si>
  <si>
    <t>2.1</t>
  </si>
  <si>
    <t>техобслуживание внутренней телефонной связи (2 тыс.руб*12 мес</t>
  </si>
  <si>
    <t xml:space="preserve">Обучение работников по программе "Управление гос и муницип закупками" (10тыс.руб*5 чел=50 тыс.руб);
приобретение неискл пользовательских прав на электронную систему "Госфинансы"-31 тыс.руб
</t>
  </si>
  <si>
    <t>0106</t>
  </si>
  <si>
    <t xml:space="preserve">кассовое исполнение </t>
  </si>
  <si>
    <t>Утвержденный план 2015</t>
  </si>
  <si>
    <t>Дополнительно:</t>
  </si>
  <si>
    <t>2016 год , рублей</t>
  </si>
  <si>
    <t>Установленный норматив формирования расходов на содержание органов местного самоуправления Брянской области</t>
  </si>
  <si>
    <t xml:space="preserve">Утвержденные расходы на последнюю дату </t>
  </si>
  <si>
    <t>Сумма уточнения (+;-)</t>
  </si>
  <si>
    <t xml:space="preserve">Утвердженные расходы с учетом уточнения </t>
  </si>
  <si>
    <t>Отклонение утвержденных расходов с учетом уточнения от норматива</t>
  </si>
  <si>
    <t xml:space="preserve">исполнитель </t>
  </si>
  <si>
    <t>телефон</t>
  </si>
  <si>
    <t>505611</t>
  </si>
  <si>
    <t>Сумма с учетом уточнения</t>
  </si>
  <si>
    <t xml:space="preserve">Начальник финансового управления                                  А.Т. Шеремето </t>
  </si>
  <si>
    <t>Зам начальника финансового управления               Е.С. Грибкова</t>
  </si>
  <si>
    <t>8(48333)47719</t>
  </si>
  <si>
    <t>Пояснение к уточнению  бюджета по расходам на финансовое обеспечение    деятельности органов местного самоуправления                                                                                                                                                                                       ГО "город  Фокино"</t>
  </si>
  <si>
    <t>кассовое исполнение на 01.10.2016</t>
  </si>
  <si>
    <t>12901</t>
  </si>
  <si>
    <t>Сокращение расходов на услуги связи по исполнению 9 месяцев</t>
  </si>
  <si>
    <t>приобретение информационных табличек</t>
  </si>
  <si>
    <t xml:space="preserve">целевая статья </t>
  </si>
  <si>
    <t>244</t>
  </si>
  <si>
    <t>851</t>
  </si>
  <si>
    <t>Сокращение расходовпо уплате налога на имущество</t>
  </si>
  <si>
    <t>ГСМ, приобретение запчастей оргтехники и машине.</t>
  </si>
  <si>
    <t>Экономия в рамках  исполнения 9-ти месяцев по ТЭР, не повлечет образования Кт зд. Расчет по договорам ожидаемое исполнение 4 кв.</t>
  </si>
  <si>
    <t>КСПГФ</t>
  </si>
  <si>
    <t>70 0 00  10100</t>
  </si>
  <si>
    <t>3.1</t>
  </si>
  <si>
    <t xml:space="preserve">Экономия в рамках  исполнения 9-ти месяцев </t>
  </si>
  <si>
    <t>светильник</t>
  </si>
  <si>
    <t>бумага</t>
  </si>
  <si>
    <t>пеня ПФР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</si>
</sst>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 wrapText="1"/>
    </xf>
    <xf numFmtId="0" fontId="0" fillId="0" borderId="0" xfId="0" applyBorder="1"/>
    <xf numFmtId="2" fontId="3" fillId="0" borderId="0" xfId="0" applyNumberFormat="1" applyFont="1" applyFill="1" applyBorder="1"/>
    <xf numFmtId="2" fontId="0" fillId="0" borderId="1" xfId="0" applyNumberFormat="1" applyBorder="1" applyAlignment="1">
      <alignment vertical="top" wrapText="1"/>
    </xf>
    <xf numFmtId="4" fontId="0" fillId="0" borderId="1" xfId="0" applyNumberFormat="1" applyBorder="1"/>
    <xf numFmtId="4" fontId="0" fillId="0" borderId="0" xfId="0" applyNumberFormat="1"/>
    <xf numFmtId="4" fontId="0" fillId="0" borderId="1" xfId="0" applyNumberFormat="1" applyBorder="1" applyAlignment="1">
      <alignment vertical="top" wrapText="1"/>
    </xf>
    <xf numFmtId="4" fontId="0" fillId="0" borderId="0" xfId="0" applyNumberFormat="1" applyBorder="1"/>
    <xf numFmtId="0" fontId="1" fillId="0" borderId="0" xfId="0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4" fontId="1" fillId="0" borderId="0" xfId="0" applyNumberFormat="1" applyFont="1" applyBorder="1" applyAlignment="1">
      <alignment horizontal="left" vertical="top"/>
    </xf>
    <xf numFmtId="4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workbookViewId="0">
      <pane xSplit="6" ySplit="4" topLeftCell="J29" activePane="bottomRight" state="frozen"/>
      <selection pane="topRight" activeCell="F1" sqref="F1"/>
      <selection pane="bottomLeft" activeCell="A4" sqref="A4"/>
      <selection pane="bottomRight" activeCell="M14" sqref="M14"/>
    </sheetView>
  </sheetViews>
  <sheetFormatPr defaultRowHeight="15"/>
  <cols>
    <col min="1" max="1" width="5.85546875" style="1" customWidth="1"/>
    <col min="2" max="2" width="26.28515625" style="1" customWidth="1"/>
    <col min="3" max="3" width="14.85546875" style="1" customWidth="1"/>
    <col min="4" max="4" width="14.5703125" style="1" customWidth="1"/>
    <col min="5" max="5" width="9.28515625" style="1" customWidth="1"/>
    <col min="6" max="6" width="12.140625" style="1" customWidth="1"/>
    <col min="7" max="7" width="14.85546875" style="7" customWidth="1"/>
    <col min="8" max="8" width="14.7109375" style="7" customWidth="1"/>
    <col min="9" max="9" width="15.85546875" style="7" customWidth="1"/>
    <col min="10" max="12" width="15.140625" style="7" customWidth="1"/>
    <col min="13" max="13" width="30.28515625" style="1" customWidth="1"/>
    <col min="14" max="16384" width="9.140625" style="1"/>
  </cols>
  <sheetData>
    <row r="1" spans="1:13" ht="45" customHeight="1">
      <c r="A1" s="32" t="s">
        <v>38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21.75" customHeight="1">
      <c r="I2" s="7" t="s">
        <v>16</v>
      </c>
      <c r="K2" s="1"/>
      <c r="L2" s="1"/>
    </row>
    <row r="3" spans="1:13" ht="21.75" customHeight="1">
      <c r="A3" s="34" t="s">
        <v>2</v>
      </c>
      <c r="B3" s="34" t="s">
        <v>3</v>
      </c>
      <c r="C3" s="35" t="s">
        <v>4</v>
      </c>
      <c r="D3" s="35" t="s">
        <v>43</v>
      </c>
      <c r="E3" s="35" t="s">
        <v>5</v>
      </c>
      <c r="F3" s="35" t="s">
        <v>6</v>
      </c>
      <c r="G3" s="33">
        <v>2015</v>
      </c>
      <c r="H3" s="33"/>
      <c r="I3" s="33">
        <v>2016</v>
      </c>
      <c r="J3" s="33"/>
      <c r="K3" s="36" t="s">
        <v>1</v>
      </c>
      <c r="L3" s="30" t="s">
        <v>34</v>
      </c>
      <c r="M3" s="35" t="s">
        <v>7</v>
      </c>
    </row>
    <row r="4" spans="1:13" ht="45">
      <c r="A4" s="34"/>
      <c r="B4" s="34"/>
      <c r="C4" s="35"/>
      <c r="D4" s="35"/>
      <c r="E4" s="35"/>
      <c r="F4" s="35"/>
      <c r="G4" s="4" t="s">
        <v>23</v>
      </c>
      <c r="H4" s="4" t="s">
        <v>22</v>
      </c>
      <c r="I4" s="4" t="s">
        <v>0</v>
      </c>
      <c r="J4" s="4" t="s">
        <v>39</v>
      </c>
      <c r="K4" s="36"/>
      <c r="L4" s="31"/>
      <c r="M4" s="35"/>
    </row>
    <row r="5" spans="1:13" s="11" customFormat="1" ht="42.75">
      <c r="A5" s="8">
        <v>1</v>
      </c>
      <c r="B5" s="9" t="s">
        <v>8</v>
      </c>
      <c r="C5" s="9"/>
      <c r="D5" s="9"/>
      <c r="E5" s="9"/>
      <c r="F5" s="9"/>
      <c r="G5" s="10" t="str">
        <f>G6</f>
        <v>505611</v>
      </c>
      <c r="H5" s="10">
        <f t="shared" ref="H5:K5" si="0">H6</f>
        <v>505582.85</v>
      </c>
      <c r="I5" s="10">
        <f>I6</f>
        <v>518600</v>
      </c>
      <c r="J5" s="10">
        <f t="shared" si="0"/>
        <v>391173.24</v>
      </c>
      <c r="K5" s="13">
        <f t="shared" si="0"/>
        <v>0</v>
      </c>
      <c r="L5" s="10">
        <f>I5+K5</f>
        <v>518600</v>
      </c>
      <c r="M5" s="9"/>
    </row>
    <row r="6" spans="1:13" ht="63" customHeight="1">
      <c r="A6" s="5" t="s">
        <v>17</v>
      </c>
      <c r="B6" s="3" t="s">
        <v>15</v>
      </c>
      <c r="C6" s="5" t="s">
        <v>9</v>
      </c>
      <c r="D6" s="5" t="s">
        <v>10</v>
      </c>
      <c r="E6" s="5"/>
      <c r="F6" s="5"/>
      <c r="G6" s="6" t="s">
        <v>33</v>
      </c>
      <c r="H6" s="6">
        <v>505582.85</v>
      </c>
      <c r="I6" s="4">
        <v>518600</v>
      </c>
      <c r="J6" s="4">
        <v>391173.24</v>
      </c>
      <c r="K6" s="4">
        <f>K7+K8+K9</f>
        <v>0</v>
      </c>
      <c r="L6" s="4">
        <f>L7+L8+L9</f>
        <v>19696</v>
      </c>
      <c r="M6" s="3"/>
    </row>
    <row r="7" spans="1:13" ht="30" customHeight="1">
      <c r="A7" s="2"/>
      <c r="B7" s="3"/>
      <c r="C7" s="5" t="s">
        <v>9</v>
      </c>
      <c r="D7" s="5" t="s">
        <v>10</v>
      </c>
      <c r="E7" s="5" t="s">
        <v>44</v>
      </c>
      <c r="F7" s="5" t="s">
        <v>11</v>
      </c>
      <c r="G7" s="6">
        <v>6095</v>
      </c>
      <c r="H7" s="6">
        <v>6094.51</v>
      </c>
      <c r="I7" s="6">
        <v>7790</v>
      </c>
      <c r="J7" s="6">
        <v>5509.17</v>
      </c>
      <c r="K7" s="6">
        <v>-100</v>
      </c>
      <c r="L7" s="4">
        <f t="shared" ref="L7:L26" si="1">I7+K7</f>
        <v>7690</v>
      </c>
      <c r="M7" s="3" t="s">
        <v>41</v>
      </c>
    </row>
    <row r="8" spans="1:13">
      <c r="A8" s="2"/>
      <c r="B8" s="3"/>
      <c r="C8" s="5" t="s">
        <v>9</v>
      </c>
      <c r="D8" s="5" t="s">
        <v>10</v>
      </c>
      <c r="E8" s="5" t="s">
        <v>44</v>
      </c>
      <c r="F8" s="5" t="s">
        <v>40</v>
      </c>
      <c r="G8" s="6">
        <v>0</v>
      </c>
      <c r="H8" s="6">
        <v>0</v>
      </c>
      <c r="I8" s="6">
        <v>600</v>
      </c>
      <c r="J8" s="6">
        <v>0</v>
      </c>
      <c r="K8" s="6">
        <v>-600</v>
      </c>
      <c r="L8" s="4">
        <f t="shared" si="1"/>
        <v>0</v>
      </c>
      <c r="M8" s="3"/>
    </row>
    <row r="9" spans="1:13" ht="30">
      <c r="A9" s="2"/>
      <c r="B9" s="3"/>
      <c r="C9" s="5" t="s">
        <v>9</v>
      </c>
      <c r="D9" s="5" t="s">
        <v>10</v>
      </c>
      <c r="E9" s="5" t="s">
        <v>44</v>
      </c>
      <c r="F9" s="3">
        <v>13400</v>
      </c>
      <c r="G9" s="4">
        <v>12345</v>
      </c>
      <c r="H9" s="4">
        <v>12345</v>
      </c>
      <c r="I9" s="6">
        <v>11306</v>
      </c>
      <c r="J9" s="6">
        <v>11305.44</v>
      </c>
      <c r="K9" s="6">
        <v>700</v>
      </c>
      <c r="L9" s="4">
        <f t="shared" si="1"/>
        <v>12006</v>
      </c>
      <c r="M9" s="3" t="s">
        <v>42</v>
      </c>
    </row>
    <row r="10" spans="1:13" s="11" customFormat="1" ht="28.5">
      <c r="A10" s="8">
        <v>2</v>
      </c>
      <c r="B10" s="9" t="s">
        <v>12</v>
      </c>
      <c r="C10" s="9"/>
      <c r="D10" s="9"/>
      <c r="E10" s="9"/>
      <c r="F10" s="9"/>
      <c r="G10" s="10">
        <f>G11</f>
        <v>9289445</v>
      </c>
      <c r="H10" s="10">
        <f t="shared" ref="H10:K10" si="2">H11</f>
        <v>9277784.0800000001</v>
      </c>
      <c r="I10" s="10">
        <f t="shared" si="2"/>
        <v>9912214</v>
      </c>
      <c r="J10" s="10">
        <f t="shared" si="2"/>
        <v>6694153.9400000004</v>
      </c>
      <c r="K10" s="10">
        <f t="shared" si="2"/>
        <v>0</v>
      </c>
      <c r="L10" s="10">
        <f t="shared" si="1"/>
        <v>9912214</v>
      </c>
      <c r="M10" s="9"/>
    </row>
    <row r="11" spans="1:13" s="11" customFormat="1" ht="60">
      <c r="A11" s="5" t="s">
        <v>18</v>
      </c>
      <c r="B11" s="3" t="s">
        <v>15</v>
      </c>
      <c r="C11" s="5" t="s">
        <v>13</v>
      </c>
      <c r="D11" s="5" t="s">
        <v>14</v>
      </c>
      <c r="E11" s="9"/>
      <c r="F11" s="9"/>
      <c r="G11" s="10">
        <v>9289445</v>
      </c>
      <c r="H11" s="10">
        <v>9277784.0800000001</v>
      </c>
      <c r="I11" s="10">
        <v>9912214</v>
      </c>
      <c r="J11" s="10">
        <v>6694153.9400000004</v>
      </c>
      <c r="K11" s="10">
        <f>K12+K17</f>
        <v>0</v>
      </c>
      <c r="L11" s="10">
        <f t="shared" si="1"/>
        <v>9912214</v>
      </c>
      <c r="M11" s="9"/>
    </row>
    <row r="12" spans="1:13" s="42" customFormat="1" ht="62.25" customHeight="1">
      <c r="A12" s="39"/>
      <c r="B12" s="38"/>
      <c r="C12" s="39" t="s">
        <v>13</v>
      </c>
      <c r="D12" s="39" t="s">
        <v>14</v>
      </c>
      <c r="E12" s="39" t="s">
        <v>44</v>
      </c>
      <c r="F12" s="39"/>
      <c r="G12" s="41">
        <v>9046701</v>
      </c>
      <c r="H12" s="41">
        <v>9035040.4199999999</v>
      </c>
      <c r="I12" s="41">
        <v>9683317</v>
      </c>
      <c r="J12" s="41">
        <v>6536867.5</v>
      </c>
      <c r="K12" s="41">
        <f>K13+K14+K15+K16</f>
        <v>35000</v>
      </c>
      <c r="L12" s="40">
        <f t="shared" si="1"/>
        <v>9718317</v>
      </c>
      <c r="M12" s="38"/>
    </row>
    <row r="13" spans="1:13" ht="78" customHeight="1">
      <c r="A13" s="2"/>
      <c r="B13" s="3"/>
      <c r="C13" s="5" t="s">
        <v>13</v>
      </c>
      <c r="D13" s="5" t="s">
        <v>14</v>
      </c>
      <c r="E13" s="5" t="s">
        <v>44</v>
      </c>
      <c r="F13" s="3">
        <v>12230</v>
      </c>
      <c r="G13" s="4">
        <v>785291</v>
      </c>
      <c r="H13" s="4">
        <v>785290.34</v>
      </c>
      <c r="I13" s="6">
        <v>926417</v>
      </c>
      <c r="J13" s="6">
        <v>630962.74</v>
      </c>
      <c r="K13" s="6">
        <v>-20000</v>
      </c>
      <c r="L13" s="4">
        <f t="shared" si="1"/>
        <v>906417</v>
      </c>
      <c r="M13" s="26" t="s">
        <v>48</v>
      </c>
    </row>
    <row r="14" spans="1:13" ht="45">
      <c r="A14" s="2"/>
      <c r="B14" s="3"/>
      <c r="C14" s="5" t="s">
        <v>13</v>
      </c>
      <c r="D14" s="5" t="s">
        <v>14</v>
      </c>
      <c r="E14" s="5" t="s">
        <v>44</v>
      </c>
      <c r="F14" s="3">
        <v>12250</v>
      </c>
      <c r="G14" s="4">
        <v>145439</v>
      </c>
      <c r="H14" s="4">
        <v>134840.87</v>
      </c>
      <c r="I14" s="6">
        <v>66086</v>
      </c>
      <c r="J14" s="6">
        <v>38413.56</v>
      </c>
      <c r="K14" s="6">
        <v>14000</v>
      </c>
      <c r="L14" s="4">
        <f t="shared" si="1"/>
        <v>80086</v>
      </c>
      <c r="M14" s="43" t="s">
        <v>19</v>
      </c>
    </row>
    <row r="15" spans="1:13" ht="135">
      <c r="A15" s="2"/>
      <c r="B15" s="3"/>
      <c r="C15" s="5" t="s">
        <v>13</v>
      </c>
      <c r="D15" s="5" t="s">
        <v>14</v>
      </c>
      <c r="E15" s="5" t="s">
        <v>44</v>
      </c>
      <c r="F15" s="3">
        <v>12260</v>
      </c>
      <c r="G15" s="4">
        <v>132935</v>
      </c>
      <c r="H15" s="4">
        <v>132116.22</v>
      </c>
      <c r="I15" s="6">
        <v>214232.5</v>
      </c>
      <c r="J15" s="6">
        <v>202485.53</v>
      </c>
      <c r="K15" s="6">
        <v>25000</v>
      </c>
      <c r="L15" s="4">
        <f t="shared" si="1"/>
        <v>239232.5</v>
      </c>
      <c r="M15" s="3" t="s">
        <v>20</v>
      </c>
    </row>
    <row r="16" spans="1:13" ht="30">
      <c r="A16" s="2"/>
      <c r="B16" s="3"/>
      <c r="C16" s="5" t="s">
        <v>13</v>
      </c>
      <c r="D16" s="5" t="s">
        <v>14</v>
      </c>
      <c r="E16" s="5" t="s">
        <v>44</v>
      </c>
      <c r="F16" s="3">
        <v>13400</v>
      </c>
      <c r="G16" s="4">
        <v>294232</v>
      </c>
      <c r="H16" s="4">
        <v>294231.40999999997</v>
      </c>
      <c r="I16" s="6">
        <v>246537</v>
      </c>
      <c r="J16" s="6">
        <v>216764.23</v>
      </c>
      <c r="K16" s="6">
        <v>16000</v>
      </c>
      <c r="L16" s="4">
        <f t="shared" si="1"/>
        <v>262537</v>
      </c>
      <c r="M16" s="3" t="s">
        <v>47</v>
      </c>
    </row>
    <row r="17" spans="1:14" s="42" customFormat="1">
      <c r="A17" s="37"/>
      <c r="B17" s="38"/>
      <c r="C17" s="39" t="s">
        <v>13</v>
      </c>
      <c r="D17" s="39" t="s">
        <v>14</v>
      </c>
      <c r="E17" s="39" t="s">
        <v>45</v>
      </c>
      <c r="F17" s="38"/>
      <c r="G17" s="40">
        <v>148600</v>
      </c>
      <c r="H17" s="40">
        <v>148600</v>
      </c>
      <c r="I17" s="40">
        <v>142807</v>
      </c>
      <c r="J17" s="40">
        <v>80524</v>
      </c>
      <c r="K17" s="41">
        <f>K18</f>
        <v>-35000</v>
      </c>
      <c r="L17" s="40">
        <f>L18</f>
        <v>107807</v>
      </c>
      <c r="M17" s="38"/>
    </row>
    <row r="18" spans="1:14" ht="30">
      <c r="A18" s="2"/>
      <c r="B18" s="3"/>
      <c r="C18" s="5" t="s">
        <v>13</v>
      </c>
      <c r="D18" s="5" t="s">
        <v>14</v>
      </c>
      <c r="E18" s="5" t="s">
        <v>45</v>
      </c>
      <c r="F18" s="3">
        <v>12902</v>
      </c>
      <c r="G18" s="4">
        <v>148600</v>
      </c>
      <c r="H18" s="4">
        <v>148600</v>
      </c>
      <c r="I18" s="4">
        <v>142807</v>
      </c>
      <c r="J18" s="4">
        <v>80524</v>
      </c>
      <c r="K18" s="6">
        <v>-35000</v>
      </c>
      <c r="L18" s="4">
        <f>I18+K18</f>
        <v>107807</v>
      </c>
      <c r="M18" s="3" t="s">
        <v>46</v>
      </c>
    </row>
    <row r="19" spans="1:14" s="11" customFormat="1" ht="14.25">
      <c r="A19" s="8">
        <v>3</v>
      </c>
      <c r="B19" s="9" t="s">
        <v>49</v>
      </c>
      <c r="C19" s="8"/>
      <c r="D19" s="8"/>
      <c r="E19" s="8"/>
      <c r="F19" s="8"/>
      <c r="G19" s="12">
        <f>G20</f>
        <v>3689</v>
      </c>
      <c r="H19" s="12">
        <f>H20</f>
        <v>3686.86</v>
      </c>
      <c r="I19" s="12">
        <f>I20</f>
        <v>10000</v>
      </c>
      <c r="J19" s="12">
        <f>J20</f>
        <v>3675</v>
      </c>
      <c r="K19" s="12">
        <f>K20</f>
        <v>0</v>
      </c>
      <c r="L19" s="10">
        <f>L20</f>
        <v>10000</v>
      </c>
      <c r="M19" s="8"/>
    </row>
    <row r="20" spans="1:14" s="11" customFormat="1" ht="60">
      <c r="A20" s="5" t="s">
        <v>51</v>
      </c>
      <c r="B20" s="3" t="s">
        <v>15</v>
      </c>
      <c r="C20" s="5" t="s">
        <v>21</v>
      </c>
      <c r="D20" s="5" t="s">
        <v>50</v>
      </c>
      <c r="E20" s="9"/>
      <c r="F20" s="8"/>
      <c r="G20" s="6">
        <f>G21+G25</f>
        <v>3689</v>
      </c>
      <c r="H20" s="6">
        <f>H21+H25</f>
        <v>3686.86</v>
      </c>
      <c r="I20" s="6">
        <f>I21</f>
        <v>10000</v>
      </c>
      <c r="J20" s="6">
        <f>J21</f>
        <v>3675</v>
      </c>
      <c r="K20" s="6">
        <f>K21+K25</f>
        <v>0</v>
      </c>
      <c r="L20" s="4">
        <f>L21+L25</f>
        <v>10000</v>
      </c>
      <c r="M20" s="8"/>
    </row>
    <row r="21" spans="1:14" s="42" customFormat="1" ht="25.5" customHeight="1">
      <c r="A21" s="37"/>
      <c r="B21" s="38"/>
      <c r="C21" s="39" t="s">
        <v>21</v>
      </c>
      <c r="D21" s="39" t="s">
        <v>50</v>
      </c>
      <c r="E21" s="39" t="s">
        <v>44</v>
      </c>
      <c r="F21" s="37"/>
      <c r="G21" s="41">
        <f>G22+G23+G24</f>
        <v>3675</v>
      </c>
      <c r="H21" s="41">
        <f>H22+H23+H24</f>
        <v>3675</v>
      </c>
      <c r="I21" s="41">
        <v>10000</v>
      </c>
      <c r="J21" s="41">
        <f>J22</f>
        <v>3675</v>
      </c>
      <c r="K21" s="41">
        <f>K22+K23+K24</f>
        <v>-35</v>
      </c>
      <c r="L21" s="40">
        <f>I21+K21</f>
        <v>9965</v>
      </c>
      <c r="M21" s="38"/>
    </row>
    <row r="22" spans="1:14" ht="30">
      <c r="A22" s="2"/>
      <c r="B22" s="2"/>
      <c r="C22" s="5" t="s">
        <v>21</v>
      </c>
      <c r="D22" s="5" t="s">
        <v>50</v>
      </c>
      <c r="E22" s="2">
        <v>244</v>
      </c>
      <c r="F22" s="2">
        <v>12260</v>
      </c>
      <c r="G22" s="6">
        <v>3675</v>
      </c>
      <c r="H22" s="6">
        <v>3675</v>
      </c>
      <c r="I22" s="6">
        <v>10000</v>
      </c>
      <c r="J22" s="6">
        <v>3675</v>
      </c>
      <c r="K22" s="6">
        <v>-2845</v>
      </c>
      <c r="L22" s="4">
        <f>I22+K22</f>
        <v>7155</v>
      </c>
      <c r="M22" s="3" t="s">
        <v>52</v>
      </c>
    </row>
    <row r="23" spans="1:14" s="11" customFormat="1">
      <c r="A23" s="8"/>
      <c r="B23" s="9"/>
      <c r="C23" s="5" t="s">
        <v>21</v>
      </c>
      <c r="D23" s="5" t="s">
        <v>50</v>
      </c>
      <c r="E23" s="2">
        <v>244</v>
      </c>
      <c r="F23" s="2">
        <v>13100</v>
      </c>
      <c r="G23" s="6">
        <v>0</v>
      </c>
      <c r="H23" s="6">
        <v>0</v>
      </c>
      <c r="I23" s="6">
        <v>0</v>
      </c>
      <c r="J23" s="6">
        <v>0</v>
      </c>
      <c r="K23" s="2">
        <v>810</v>
      </c>
      <c r="L23" s="4">
        <f t="shared" ref="L23:L26" si="3">I23+K23</f>
        <v>810</v>
      </c>
      <c r="M23" s="2" t="s">
        <v>53</v>
      </c>
    </row>
    <row r="24" spans="1:14" s="11" customFormat="1">
      <c r="A24" s="8"/>
      <c r="B24" s="3"/>
      <c r="C24" s="5" t="s">
        <v>21</v>
      </c>
      <c r="D24" s="5" t="s">
        <v>50</v>
      </c>
      <c r="E24" s="2">
        <v>244</v>
      </c>
      <c r="F24" s="2">
        <v>13400</v>
      </c>
      <c r="G24" s="6">
        <v>0</v>
      </c>
      <c r="H24" s="6">
        <v>0</v>
      </c>
      <c r="I24" s="6">
        <v>0</v>
      </c>
      <c r="J24" s="6">
        <v>0</v>
      </c>
      <c r="K24" s="6">
        <v>2000</v>
      </c>
      <c r="L24" s="4">
        <f t="shared" si="3"/>
        <v>2000</v>
      </c>
      <c r="M24" s="2" t="s">
        <v>54</v>
      </c>
    </row>
    <row r="25" spans="1:14" s="42" customFormat="1">
      <c r="A25" s="37"/>
      <c r="B25" s="37"/>
      <c r="C25" s="39" t="s">
        <v>21</v>
      </c>
      <c r="D25" s="39" t="s">
        <v>50</v>
      </c>
      <c r="E25" s="37">
        <v>853</v>
      </c>
      <c r="F25" s="37"/>
      <c r="G25" s="41">
        <f>G26</f>
        <v>14</v>
      </c>
      <c r="H25" s="41">
        <f>H26</f>
        <v>11.86</v>
      </c>
      <c r="I25" s="41">
        <v>0</v>
      </c>
      <c r="J25" s="41">
        <v>0</v>
      </c>
      <c r="K25" s="41">
        <f>K26</f>
        <v>35</v>
      </c>
      <c r="L25" s="40">
        <f t="shared" si="3"/>
        <v>35</v>
      </c>
      <c r="M25" s="37"/>
    </row>
    <row r="26" spans="1:14">
      <c r="A26" s="2"/>
      <c r="B26" s="2"/>
      <c r="C26" s="5" t="s">
        <v>21</v>
      </c>
      <c r="D26" s="5" t="s">
        <v>50</v>
      </c>
      <c r="E26" s="2">
        <v>853</v>
      </c>
      <c r="F26" s="2">
        <v>12902</v>
      </c>
      <c r="G26" s="6">
        <v>14</v>
      </c>
      <c r="H26" s="6">
        <v>11.86</v>
      </c>
      <c r="I26" s="6">
        <v>0</v>
      </c>
      <c r="J26" s="6">
        <v>0</v>
      </c>
      <c r="K26" s="6">
        <v>35</v>
      </c>
      <c r="L26" s="4">
        <f t="shared" si="3"/>
        <v>35</v>
      </c>
      <c r="M26" s="3" t="s">
        <v>55</v>
      </c>
    </row>
    <row r="27" spans="1:14">
      <c r="A27" s="21"/>
      <c r="B27" s="21"/>
      <c r="C27" s="22"/>
      <c r="D27" s="21"/>
      <c r="E27" s="21"/>
      <c r="F27" s="21"/>
      <c r="G27" s="23"/>
      <c r="H27" s="23"/>
      <c r="I27" s="23"/>
      <c r="J27" s="23"/>
      <c r="K27" s="23"/>
      <c r="L27" s="24"/>
      <c r="M27" s="25"/>
    </row>
    <row r="28" spans="1:14">
      <c r="A28" s="21"/>
      <c r="B28" s="21"/>
      <c r="C28" s="22"/>
      <c r="D28" s="21"/>
      <c r="E28" s="21"/>
      <c r="F28" s="21"/>
      <c r="G28" s="23"/>
      <c r="H28" s="23"/>
      <c r="I28" s="23"/>
      <c r="J28" s="23"/>
      <c r="K28" s="23"/>
      <c r="L28" s="24"/>
      <c r="M28" s="25"/>
    </row>
    <row r="29" spans="1:14" ht="35.25" customHeight="1"/>
    <row r="30" spans="1:14" customFormat="1" ht="44.25" customHeight="1">
      <c r="B30" t="s">
        <v>24</v>
      </c>
      <c r="G30" s="18"/>
      <c r="H30" s="18"/>
      <c r="I30" s="18"/>
      <c r="J30" s="20"/>
      <c r="K30" s="15"/>
      <c r="L30" s="15"/>
      <c r="M30" s="15"/>
      <c r="N30" s="14"/>
    </row>
    <row r="31" spans="1:14" customFormat="1" ht="23.25" customHeight="1">
      <c r="B31" s="27" t="s">
        <v>25</v>
      </c>
      <c r="C31" s="28"/>
      <c r="D31" s="28"/>
      <c r="E31" s="28"/>
      <c r="F31" s="28"/>
      <c r="G31" s="29"/>
      <c r="H31" s="18"/>
      <c r="I31" s="18"/>
      <c r="J31" s="20"/>
      <c r="K31" s="15"/>
      <c r="L31" s="15"/>
      <c r="M31" s="15"/>
      <c r="N31" s="14"/>
    </row>
    <row r="32" spans="1:14" customFormat="1" ht="146.25" customHeight="1">
      <c r="B32" s="16" t="s">
        <v>26</v>
      </c>
      <c r="C32" s="16" t="s">
        <v>27</v>
      </c>
      <c r="D32" s="16" t="s">
        <v>28</v>
      </c>
      <c r="E32" s="16"/>
      <c r="F32" s="16" t="s">
        <v>29</v>
      </c>
      <c r="G32" s="19" t="s">
        <v>30</v>
      </c>
      <c r="H32" s="18"/>
      <c r="I32" s="18"/>
      <c r="J32" s="18"/>
    </row>
    <row r="33" spans="2:10" customFormat="1" ht="18.75" customHeight="1">
      <c r="B33" s="17">
        <v>22028000</v>
      </c>
      <c r="C33" s="17">
        <v>20147649</v>
      </c>
      <c r="D33" s="17">
        <f>K5+K10+K19</f>
        <v>0</v>
      </c>
      <c r="E33" s="17"/>
      <c r="F33" s="17">
        <f>C33</f>
        <v>20147649</v>
      </c>
      <c r="G33" s="17">
        <f>F33-C33</f>
        <v>0</v>
      </c>
      <c r="H33" s="18"/>
      <c r="I33" s="18"/>
      <c r="J33" s="18"/>
    </row>
    <row r="34" spans="2:10" customFormat="1">
      <c r="G34" s="18"/>
      <c r="H34" s="18"/>
      <c r="I34" s="18"/>
      <c r="J34" s="18"/>
    </row>
    <row r="35" spans="2:10" customFormat="1">
      <c r="B35" t="s">
        <v>35</v>
      </c>
      <c r="G35" s="18"/>
      <c r="H35" s="18"/>
      <c r="I35" s="18"/>
      <c r="J35" s="18"/>
    </row>
    <row r="36" spans="2:10" customFormat="1">
      <c r="G36" s="18"/>
      <c r="H36" s="18"/>
      <c r="I36" s="18"/>
      <c r="J36" s="18"/>
    </row>
    <row r="37" spans="2:10" customFormat="1">
      <c r="B37" t="s">
        <v>31</v>
      </c>
      <c r="G37" s="18"/>
      <c r="H37" s="18"/>
      <c r="I37" s="18"/>
      <c r="J37" s="18"/>
    </row>
    <row r="38" spans="2:10" customFormat="1">
      <c r="B38" t="s">
        <v>36</v>
      </c>
      <c r="G38" s="18"/>
      <c r="H38" s="18"/>
      <c r="I38" s="18"/>
      <c r="J38" s="18"/>
    </row>
    <row r="39" spans="2:10" customFormat="1">
      <c r="B39" t="s">
        <v>32</v>
      </c>
      <c r="G39" s="18"/>
      <c r="H39" s="18"/>
      <c r="I39" s="18"/>
      <c r="J39" s="18"/>
    </row>
    <row r="40" spans="2:10" customFormat="1">
      <c r="B40" t="s">
        <v>37</v>
      </c>
      <c r="G40" s="18"/>
      <c r="H40" s="18"/>
      <c r="I40" s="18"/>
      <c r="J40" s="18"/>
    </row>
  </sheetData>
  <mergeCells count="13">
    <mergeCell ref="B31:G31"/>
    <mergeCell ref="L3:L4"/>
    <mergeCell ref="A1:M1"/>
    <mergeCell ref="G3:H3"/>
    <mergeCell ref="I3:J3"/>
    <mergeCell ref="A3:A4"/>
    <mergeCell ref="B3:B4"/>
    <mergeCell ref="C3:C4"/>
    <mergeCell ref="D3:D4"/>
    <mergeCell ref="F3:F4"/>
    <mergeCell ref="K3:K4"/>
    <mergeCell ref="M3:M4"/>
    <mergeCell ref="E3:E4"/>
  </mergeCells>
  <pageMargins left="0.70866141732283472" right="0.11811023622047245" top="0.15748031496062992" bottom="0.55118110236220474" header="0.11811023622047245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2016-08-05T04:44:16Z</cp:lastPrinted>
  <dcterms:created xsi:type="dcterms:W3CDTF">2016-05-31T05:14:02Z</dcterms:created>
  <dcterms:modified xsi:type="dcterms:W3CDTF">2016-10-10T11:18:18Z</dcterms:modified>
</cp:coreProperties>
</file>