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ibkova\мои документы\БЮДЖЕТ\Бюджет 2022-2024\БЮДЖЕТ МЫ\ПРОЕКТ БЮДЖЕТА 2022-2024\"/>
    </mc:Choice>
  </mc:AlternateContent>
  <bookViews>
    <workbookView xWindow="0" yWindow="0" windowWidth="19200" windowHeight="10890"/>
  </bookViews>
  <sheets>
    <sheet name="прогноз основных характеристик" sheetId="1" r:id="rId1"/>
  </sheets>
  <definedNames>
    <definedName name="_xlnm.Print_Titles" localSheetId="0">'прогноз основных характеристик'!$3:$3</definedName>
    <definedName name="_xlnm.Print_Area" localSheetId="0">'прогноз основных характеристик'!$A$1:$G$38</definedName>
    <definedName name="Регионы">#REF!</definedName>
  </definedNames>
  <calcPr calcId="162913"/>
</workbook>
</file>

<file path=xl/calcChain.xml><?xml version="1.0" encoding="utf-8"?>
<calcChain xmlns="http://schemas.openxmlformats.org/spreadsheetml/2006/main">
  <c r="D29" i="1" l="1"/>
  <c r="E16" i="1"/>
  <c r="E37" i="1" l="1"/>
  <c r="D20" i="1" l="1"/>
  <c r="D5" i="1" l="1"/>
  <c r="D21" i="1" s="1"/>
  <c r="E5" i="1"/>
  <c r="F5" i="1"/>
  <c r="G5" i="1"/>
  <c r="C5" i="1" l="1"/>
  <c r="C21" i="1" s="1"/>
  <c r="C37" i="1" l="1"/>
  <c r="C38" i="1" s="1"/>
  <c r="D37" i="1"/>
  <c r="D38" i="1" s="1"/>
  <c r="G37" i="1" l="1"/>
  <c r="F37" i="1"/>
  <c r="G21" i="1"/>
  <c r="F21" i="1"/>
  <c r="E21" i="1"/>
  <c r="E38" i="1" l="1"/>
  <c r="G38" i="1"/>
  <c r="F38" i="1"/>
</calcChain>
</file>

<file path=xl/sharedStrings.xml><?xml version="1.0" encoding="utf-8"?>
<sst xmlns="http://schemas.openxmlformats.org/spreadsheetml/2006/main" count="73" uniqueCount="73">
  <si>
    <t>тыс. рублей</t>
  </si>
  <si>
    <t xml:space="preserve">Код бюджетной классификации </t>
  </si>
  <si>
    <t xml:space="preserve">Наименование </t>
  </si>
  <si>
    <t>2022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</si>
  <si>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</si>
  <si>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</si>
  <si>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</si>
  <si>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</si>
  <si>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</si>
  <si>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</si>
  <si>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</si>
  <si>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</si>
  <si>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</si>
  <si>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</si>
  <si>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</si>
  <si>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</si>
  <si>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</si>
  <si>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</si>
  <si>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</si>
  <si>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</si>
  <si>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</si>
  <si>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</si>
  <si>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</si>
  <si>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</si>
  <si>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</si>
  <si>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</si>
  <si>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</si>
  <si>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</si>
  <si>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</si>
  <si>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</si>
  <si>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</si>
  <si>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</si>
  <si>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</si>
  <si>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</si>
  <si>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</si>
  <si>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</si>
  <si>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</si>
  <si>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</si>
  <si>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</si>
  <si>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</si>
  <si>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</si>
  <si>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</si>
  <si>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</si>
  <si>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</si>
  <si>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</si>
  <si>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</si>
  <si>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</si>
  <si>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</si>
  <si>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</si>
  <si>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</si>
  <si>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</si>
  <si>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</si>
  <si>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</si>
  <si>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</si>
  <si>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</si>
  <si>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</si>
  <si>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</si>
  <si>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</si>
  <si>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</si>
  <si>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</si>
  <si>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</si>
  <si>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</si>
  <si>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ИТОГО РАСХОДОВ</t>
  </si>
  <si>
    <t>ДЕФИЦИТ БЮДЖЕТА (-), ПРОФИЦИТ БЮДЖЕТА (+)</t>
  </si>
  <si>
    <t>2023 год</t>
  </si>
  <si>
    <t>2024 год</t>
  </si>
  <si>
    <t>2020 год (исполнение)</t>
  </si>
  <si>
    <t>2021 год (оценка)</t>
  </si>
  <si>
    <t xml:space="preserve">1 09 00000 00 0000 000
</t>
  </si>
  <si>
    <t>ЗАДОЛЖЕННОСТЬ И ПЕРЕРАСЧЕТЫ ПО ОТМЕНЕННЫМ НАЛОГАМ, СБОРАМ И ИНЫМ ОБЯЗАТЕЛЬНЫМ ПЛАТЕЖАМ</t>
  </si>
  <si>
    <t>1 17 00000 00 0000 000</t>
  </si>
  <si>
    <t>ПРОЧИЕ НЕНАЛОГОВЫЕ ДОХОДЫ</t>
  </si>
  <si>
    <t>ПРОГНОЗ ОСНОВНЫХ ХАРАКТЕРИСТИК БЮДЖЕТА ГОРОДСКОГО ОКРУГА ГОРОД ФОКИНО БРЯНСКОЙ ОБЛАСТИ
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</si>
</sst>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8">
    <xf numFmtId="0" fontId="0" fillId="0" borderId="0"/>
    <xf numFmtId="4" fontId="2" fillId="0" borderId="2">
      <alignment horizontal="right"/>
    </xf>
    <xf numFmtId="4" fontId="2" fillId="0" borderId="2">
      <alignment horizontal="right"/>
    </xf>
    <xf numFmtId="0" fontId="3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3" borderId="0"/>
    <xf numFmtId="0" fontId="10" fillId="0" borderId="0">
      <alignment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3" borderId="4"/>
    <xf numFmtId="0" fontId="10" fillId="0" borderId="5">
      <alignment horizontal="center" vertical="center" wrapText="1"/>
    </xf>
    <xf numFmtId="0" fontId="10" fillId="3" borderId="6"/>
    <xf numFmtId="49" fontId="10" fillId="0" borderId="5">
      <alignment horizontal="left" vertical="top" wrapText="1" indent="2"/>
    </xf>
    <xf numFmtId="49" fontId="10" fillId="0" borderId="5">
      <alignment horizontal="center" vertical="top" shrinkToFit="1"/>
    </xf>
    <xf numFmtId="4" fontId="10" fillId="0" borderId="5">
      <alignment horizontal="right" vertical="top" shrinkToFit="1"/>
    </xf>
    <xf numFmtId="10" fontId="10" fillId="0" borderId="5">
      <alignment horizontal="right" vertical="top" shrinkToFit="1"/>
    </xf>
    <xf numFmtId="0" fontId="10" fillId="3" borderId="6">
      <alignment shrinkToFit="1"/>
    </xf>
    <xf numFmtId="0" fontId="12" fillId="0" borderId="5">
      <alignment horizontal="left"/>
    </xf>
    <xf numFmtId="4" fontId="12" fillId="2" borderId="5">
      <alignment horizontal="right" vertical="top" shrinkToFit="1"/>
    </xf>
    <xf numFmtId="10" fontId="12" fillId="2" borderId="5">
      <alignment horizontal="right" vertical="top" shrinkToFit="1"/>
    </xf>
    <xf numFmtId="0" fontId="10" fillId="3" borderId="7"/>
    <xf numFmtId="0" fontId="10" fillId="0" borderId="0">
      <alignment horizontal="left" wrapText="1"/>
    </xf>
    <xf numFmtId="0" fontId="12" fillId="0" borderId="5">
      <alignment vertical="top" wrapText="1"/>
    </xf>
    <xf numFmtId="4" fontId="12" fillId="4" borderId="5">
      <alignment horizontal="right" vertical="top" shrinkToFit="1"/>
    </xf>
    <xf numFmtId="10" fontId="12" fillId="4" borderId="5">
      <alignment horizontal="right" vertical="top" shrinkToFit="1"/>
    </xf>
    <xf numFmtId="0" fontId="10" fillId="3" borderId="6">
      <alignment horizontal="center"/>
    </xf>
    <xf numFmtId="0" fontId="10" fillId="3" borderId="6">
      <alignment horizontal="left"/>
    </xf>
    <xf numFmtId="0" fontId="10" fillId="3" borderId="7">
      <alignment horizontal="center"/>
    </xf>
    <xf numFmtId="0" fontId="10" fillId="3" borderId="7">
      <alignment horizontal="left"/>
    </xf>
    <xf numFmtId="164" fontId="13" fillId="0" borderId="0">
      <alignment vertical="top" wrapText="1"/>
    </xf>
    <xf numFmtId="0" fontId="9" fillId="0" borderId="0"/>
  </cellStyleXfs>
  <cellXfs count="29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9" fontId="4" fillId="0" borderId="1" xfId="0" quotePrefix="1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165" fontId="8" fillId="0" borderId="0" xfId="15" applyNumberFormat="1" applyFont="1" applyFill="1" applyAlignment="1" applyProtection="1">
      <alignment vertical="center" shrinkToFit="1"/>
    </xf>
    <xf numFmtId="165" fontId="5" fillId="0" borderId="1" xfId="0" applyNumberFormat="1" applyFont="1" applyFill="1" applyBorder="1" applyAlignment="1">
      <alignment horizontal="right" vertical="center"/>
    </xf>
    <xf numFmtId="165" fontId="15" fillId="0" borderId="5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/>
    </xf>
    <xf numFmtId="4" fontId="8" fillId="0" borderId="5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</cellXfs>
  <cellStyles count="38">
    <cellStyle name="br" xfId="5"/>
    <cellStyle name="col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xl45" xfId="34"/>
    <cellStyle name="xl46" xfId="35"/>
    <cellStyle name="xl58" xfId="1"/>
    <cellStyle name="xl96" xfId="2"/>
    <cellStyle name="Обычный" xfId="0" builtinId="0"/>
    <cellStyle name="Обычный 2" xfId="3"/>
    <cellStyle name="Обычный 2 2" xfId="36"/>
    <cellStyle name="Обычный 3" xfId="4"/>
    <cellStyle name="Обычный 3 2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85" zoomScaleNormal="85" zoomScaleSheetLayoutView="85" workbookViewId="0">
      <pane ySplit="3" topLeftCell="A4" activePane="bottomLeft" state="frozen"/>
      <selection pane="bottomLeft" activeCell="A5" sqref="A5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15" style="12" customWidth="1"/>
    <col min="4" max="4" width="13.42578125" style="18" customWidth="1"/>
    <col min="5" max="5" width="14.28515625" style="12" customWidth="1"/>
    <col min="6" max="6" width="14.140625" style="12" customWidth="1"/>
    <col min="7" max="7" width="14.7109375" style="12" customWidth="1"/>
    <col min="8" max="16384" width="9.140625" style="1"/>
  </cols>
  <sheetData>
    <row r="1" spans="1:7" ht="42" customHeight="1" x14ac:dyDescent="0.2">
      <c r="A1" s="27" t="s">
        <v>72</v>
      </c>
      <c r="B1" s="27"/>
      <c r="C1" s="27"/>
      <c r="D1" s="27"/>
      <c r="E1" s="27"/>
      <c r="F1" s="27"/>
      <c r="G1" s="27"/>
    </row>
    <row r="2" spans="1:7" ht="24" customHeight="1" x14ac:dyDescent="0.2">
      <c r="A2" s="28" t="s">
        <v>0</v>
      </c>
      <c r="B2" s="28"/>
      <c r="C2" s="28"/>
      <c r="D2" s="28"/>
      <c r="E2" s="28"/>
      <c r="F2" s="28"/>
      <c r="G2" s="28"/>
    </row>
    <row r="3" spans="1:7" ht="52.5" customHeight="1" x14ac:dyDescent="0.2">
      <c r="A3" s="13" t="s">
        <v>1</v>
      </c>
      <c r="B3" s="13" t="s">
        <v>2</v>
      </c>
      <c r="C3" s="13" t="s">
        <v>66</v>
      </c>
      <c r="D3" s="13" t="s">
        <v>67</v>
      </c>
      <c r="E3" s="2" t="s">
        <v>3</v>
      </c>
      <c r="F3" s="2" t="s">
        <v>64</v>
      </c>
      <c r="G3" s="2" t="s">
        <v>65</v>
      </c>
    </row>
    <row r="4" spans="1:7" ht="22.5" customHeight="1" x14ac:dyDescent="0.2">
      <c r="A4" s="2">
        <v>1</v>
      </c>
      <c r="B4" s="2">
        <v>2</v>
      </c>
      <c r="C4" s="14"/>
      <c r="D4" s="14"/>
      <c r="E4" s="14">
        <v>3</v>
      </c>
      <c r="F4" s="14">
        <v>4</v>
      </c>
      <c r="G4" s="14">
        <v>5</v>
      </c>
    </row>
    <row r="5" spans="1:7" s="4" customFormat="1" ht="41.25" customHeight="1" x14ac:dyDescent="0.2">
      <c r="A5" s="3" t="s">
        <v>4</v>
      </c>
      <c r="B5" s="3" t="s">
        <v>5</v>
      </c>
      <c r="C5" s="15">
        <f>SUM(C6:C19)</f>
        <v>89664.23</v>
      </c>
      <c r="D5" s="15">
        <f t="shared" ref="D5:G5" si="0">SUM(D6:D19)</f>
        <v>81631.940000000017</v>
      </c>
      <c r="E5" s="15">
        <f t="shared" si="0"/>
        <v>93236.500000000015</v>
      </c>
      <c r="F5" s="15">
        <f t="shared" si="0"/>
        <v>97629.60000000002</v>
      </c>
      <c r="G5" s="15">
        <f t="shared" si="0"/>
        <v>101103.80000000002</v>
      </c>
    </row>
    <row r="6" spans="1:7" ht="45.75" customHeight="1" x14ac:dyDescent="0.2">
      <c r="A6" s="5" t="s">
        <v>6</v>
      </c>
      <c r="B6" s="6" t="s">
        <v>7</v>
      </c>
      <c r="C6" s="16">
        <v>51964.95</v>
      </c>
      <c r="D6" s="16">
        <v>58613</v>
      </c>
      <c r="E6" s="16">
        <v>62181</v>
      </c>
      <c r="F6" s="16">
        <v>66676</v>
      </c>
      <c r="G6" s="16">
        <v>71517</v>
      </c>
    </row>
    <row r="7" spans="1:7" ht="84.75" customHeight="1" x14ac:dyDescent="0.2">
      <c r="A7" s="5" t="s">
        <v>8</v>
      </c>
      <c r="B7" s="6" t="s">
        <v>9</v>
      </c>
      <c r="C7" s="16">
        <v>1705.16</v>
      </c>
      <c r="D7" s="16">
        <v>1943.3</v>
      </c>
      <c r="E7" s="16">
        <v>2031.5</v>
      </c>
      <c r="F7" s="16">
        <v>2015.6</v>
      </c>
      <c r="G7" s="16">
        <v>2004.8</v>
      </c>
    </row>
    <row r="8" spans="1:7" s="7" customFormat="1" ht="39" customHeight="1" x14ac:dyDescent="0.2">
      <c r="A8" s="5" t="s">
        <v>10</v>
      </c>
      <c r="B8" s="6" t="s">
        <v>11</v>
      </c>
      <c r="C8" s="16">
        <v>2405.96</v>
      </c>
      <c r="D8" s="16">
        <v>1362</v>
      </c>
      <c r="E8" s="16">
        <v>895</v>
      </c>
      <c r="F8" s="16">
        <v>746</v>
      </c>
      <c r="G8" s="16">
        <v>797</v>
      </c>
    </row>
    <row r="9" spans="1:7" ht="33.75" customHeight="1" x14ac:dyDescent="0.2">
      <c r="A9" s="5" t="s">
        <v>12</v>
      </c>
      <c r="B9" s="6" t="s">
        <v>13</v>
      </c>
      <c r="C9" s="16">
        <v>26161.040000000001</v>
      </c>
      <c r="D9" s="16">
        <v>15517</v>
      </c>
      <c r="E9" s="16">
        <v>17956</v>
      </c>
      <c r="F9" s="16">
        <v>20026</v>
      </c>
      <c r="G9" s="16">
        <v>20167</v>
      </c>
    </row>
    <row r="10" spans="1:7" ht="66.75" customHeight="1" x14ac:dyDescent="0.2">
      <c r="A10" s="5" t="s">
        <v>14</v>
      </c>
      <c r="B10" s="6" t="s">
        <v>15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</row>
    <row r="11" spans="1:7" ht="33" customHeight="1" x14ac:dyDescent="0.2">
      <c r="A11" s="5" t="s">
        <v>16</v>
      </c>
      <c r="B11" s="6" t="s">
        <v>17</v>
      </c>
      <c r="C11" s="16">
        <v>5.9</v>
      </c>
      <c r="D11" s="16">
        <v>60</v>
      </c>
      <c r="E11" s="16">
        <v>42</v>
      </c>
      <c r="F11" s="16">
        <v>43</v>
      </c>
      <c r="G11" s="16">
        <v>45</v>
      </c>
    </row>
    <row r="12" spans="1:7" ht="78.75" x14ac:dyDescent="0.2">
      <c r="A12" s="19" t="s">
        <v>68</v>
      </c>
      <c r="B12" s="6" t="s">
        <v>69</v>
      </c>
      <c r="C12" s="16">
        <v>1.92</v>
      </c>
      <c r="D12" s="16">
        <v>-16.8</v>
      </c>
      <c r="E12" s="16">
        <v>0</v>
      </c>
      <c r="F12" s="16">
        <v>0</v>
      </c>
      <c r="G12" s="16">
        <v>0</v>
      </c>
    </row>
    <row r="13" spans="1:7" ht="102.75" customHeight="1" x14ac:dyDescent="0.2">
      <c r="A13" s="5" t="s">
        <v>18</v>
      </c>
      <c r="B13" s="6" t="s">
        <v>19</v>
      </c>
      <c r="C13" s="16">
        <v>6679.28</v>
      </c>
      <c r="D13" s="16">
        <v>5418</v>
      </c>
      <c r="E13" s="16">
        <v>7076.6</v>
      </c>
      <c r="F13" s="16">
        <v>7096.6</v>
      </c>
      <c r="G13" s="16">
        <v>5796.6</v>
      </c>
    </row>
    <row r="14" spans="1:7" ht="45" customHeight="1" x14ac:dyDescent="0.2">
      <c r="A14" s="5" t="s">
        <v>20</v>
      </c>
      <c r="B14" s="6" t="s">
        <v>21</v>
      </c>
      <c r="C14" s="16">
        <v>285.60000000000002</v>
      </c>
      <c r="D14" s="16">
        <v>-1921.2</v>
      </c>
      <c r="E14" s="16">
        <v>726.3</v>
      </c>
      <c r="F14" s="16">
        <v>426.3</v>
      </c>
      <c r="G14" s="16">
        <v>426.3</v>
      </c>
    </row>
    <row r="15" spans="1:7" s="7" customFormat="1" ht="81" customHeight="1" x14ac:dyDescent="0.2">
      <c r="A15" s="5" t="s">
        <v>22</v>
      </c>
      <c r="B15" s="6" t="s">
        <v>23</v>
      </c>
      <c r="C15" s="16">
        <v>28.84</v>
      </c>
      <c r="D15" s="16">
        <v>18.440000000000001</v>
      </c>
      <c r="E15" s="16">
        <v>0</v>
      </c>
      <c r="F15" s="16">
        <v>0</v>
      </c>
      <c r="G15" s="16">
        <v>0</v>
      </c>
    </row>
    <row r="16" spans="1:7" s="7" customFormat="1" ht="60.75" customHeight="1" x14ac:dyDescent="0.2">
      <c r="A16" s="5" t="s">
        <v>24</v>
      </c>
      <c r="B16" s="6" t="s">
        <v>25</v>
      </c>
      <c r="C16" s="16">
        <v>111.84</v>
      </c>
      <c r="D16" s="16">
        <v>200</v>
      </c>
      <c r="E16" s="16">
        <f>1593+500</f>
        <v>2093</v>
      </c>
      <c r="F16" s="16">
        <v>365</v>
      </c>
      <c r="G16" s="16">
        <v>115</v>
      </c>
    </row>
    <row r="17" spans="1:7" ht="42" customHeight="1" x14ac:dyDescent="0.2">
      <c r="A17" s="5" t="s">
        <v>26</v>
      </c>
      <c r="B17" s="6" t="s">
        <v>27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</row>
    <row r="18" spans="1:7" ht="41.25" customHeight="1" x14ac:dyDescent="0.2">
      <c r="A18" s="5" t="s">
        <v>28</v>
      </c>
      <c r="B18" s="6" t="s">
        <v>29</v>
      </c>
      <c r="C18" s="16">
        <v>309.74</v>
      </c>
      <c r="D18" s="16">
        <v>375.1</v>
      </c>
      <c r="E18" s="16">
        <v>235.1</v>
      </c>
      <c r="F18" s="16">
        <v>235.1</v>
      </c>
      <c r="G18" s="16">
        <v>235.1</v>
      </c>
    </row>
    <row r="19" spans="1:7" ht="41.25" customHeight="1" x14ac:dyDescent="0.2">
      <c r="A19" s="5" t="s">
        <v>70</v>
      </c>
      <c r="B19" s="6" t="s">
        <v>71</v>
      </c>
      <c r="C19" s="16">
        <v>4</v>
      </c>
      <c r="D19" s="16">
        <v>63.1</v>
      </c>
      <c r="E19" s="16">
        <v>0</v>
      </c>
      <c r="F19" s="16">
        <v>0</v>
      </c>
      <c r="G19" s="16">
        <v>0</v>
      </c>
    </row>
    <row r="20" spans="1:7" s="7" customFormat="1" ht="50.25" customHeight="1" x14ac:dyDescent="0.2">
      <c r="A20" s="8" t="s">
        <v>30</v>
      </c>
      <c r="B20" s="3" t="s">
        <v>31</v>
      </c>
      <c r="C20" s="17">
        <v>172024.9</v>
      </c>
      <c r="D20" s="17">
        <f>209037.7+43.4</f>
        <v>209081.1</v>
      </c>
      <c r="E20" s="17">
        <v>196080.9</v>
      </c>
      <c r="F20" s="17">
        <v>156195.4</v>
      </c>
      <c r="G20" s="17">
        <v>181725.4</v>
      </c>
    </row>
    <row r="21" spans="1:7" s="7" customFormat="1" ht="32.25" customHeight="1" x14ac:dyDescent="0.2">
      <c r="A21" s="25" t="s">
        <v>32</v>
      </c>
      <c r="B21" s="25"/>
      <c r="C21" s="17">
        <f>C5+C20</f>
        <v>261689.13</v>
      </c>
      <c r="D21" s="17">
        <f>D5+D20</f>
        <v>290713.04000000004</v>
      </c>
      <c r="E21" s="15">
        <f>E5+E20</f>
        <v>289317.40000000002</v>
      </c>
      <c r="F21" s="15">
        <f t="shared" ref="F21:G21" si="1">F5+F20</f>
        <v>253825</v>
      </c>
      <c r="G21" s="15">
        <f t="shared" si="1"/>
        <v>282829.2</v>
      </c>
    </row>
    <row r="22" spans="1:7" s="7" customFormat="1" ht="36.75" customHeight="1" x14ac:dyDescent="0.2">
      <c r="A22" s="26" t="s">
        <v>33</v>
      </c>
      <c r="B22" s="26"/>
      <c r="C22" s="26"/>
      <c r="D22" s="26"/>
      <c r="E22" s="26"/>
      <c r="F22" s="26"/>
      <c r="G22" s="26"/>
    </row>
    <row r="23" spans="1:7" s="4" customFormat="1" ht="36" customHeight="1" x14ac:dyDescent="0.2">
      <c r="A23" s="9" t="s">
        <v>34</v>
      </c>
      <c r="B23" s="10" t="s">
        <v>35</v>
      </c>
      <c r="C23" s="20">
        <v>23666.501820000001</v>
      </c>
      <c r="D23" s="21">
        <v>26681.840629999999</v>
      </c>
      <c r="E23" s="24">
        <v>27812.92</v>
      </c>
      <c r="F23" s="22">
        <v>28835.958609999998</v>
      </c>
      <c r="G23" s="22">
        <v>31828.0059</v>
      </c>
    </row>
    <row r="24" spans="1:7" s="7" customFormat="1" ht="19.5" customHeight="1" x14ac:dyDescent="0.2">
      <c r="A24" s="9" t="s">
        <v>36</v>
      </c>
      <c r="B24" s="10" t="s">
        <v>37</v>
      </c>
      <c r="C24" s="16">
        <v>444.42399999999998</v>
      </c>
      <c r="D24" s="21">
        <v>454.67700000000002</v>
      </c>
      <c r="E24" s="22">
        <v>475.48399999999998</v>
      </c>
      <c r="F24" s="22">
        <v>490.87599999999998</v>
      </c>
      <c r="G24" s="22">
        <v>507.55399999999997</v>
      </c>
    </row>
    <row r="25" spans="1:7" ht="71.25" customHeight="1" x14ac:dyDescent="0.2">
      <c r="A25" s="9" t="s">
        <v>38</v>
      </c>
      <c r="B25" s="10" t="s">
        <v>39</v>
      </c>
      <c r="C25" s="16">
        <v>2453.68541</v>
      </c>
      <c r="D25" s="21">
        <v>2782.221</v>
      </c>
      <c r="E25" s="22">
        <v>2664.8679999999999</v>
      </c>
      <c r="F25" s="22">
        <v>2101.134</v>
      </c>
      <c r="G25" s="22">
        <v>2101.134</v>
      </c>
    </row>
    <row r="26" spans="1:7" s="7" customFormat="1" ht="21" customHeight="1" x14ac:dyDescent="0.2">
      <c r="A26" s="9" t="s">
        <v>40</v>
      </c>
      <c r="B26" s="10" t="s">
        <v>41</v>
      </c>
      <c r="C26" s="16">
        <v>18026.56093</v>
      </c>
      <c r="D26" s="21">
        <v>12563.31624</v>
      </c>
      <c r="E26" s="22">
        <v>11074.86615</v>
      </c>
      <c r="F26" s="22">
        <v>10318.363150000001</v>
      </c>
      <c r="G26" s="22">
        <v>30020.488120000002</v>
      </c>
    </row>
    <row r="27" spans="1:7" s="11" customFormat="1" ht="45" customHeight="1" x14ac:dyDescent="0.2">
      <c r="A27" s="9" t="s">
        <v>42</v>
      </c>
      <c r="B27" s="10" t="s">
        <v>43</v>
      </c>
      <c r="C27" s="16">
        <v>24049.820400000001</v>
      </c>
      <c r="D27" s="23">
        <v>26969.37284</v>
      </c>
      <c r="E27" s="24">
        <v>21226.099760000001</v>
      </c>
      <c r="F27" s="22">
        <v>11924.986929999999</v>
      </c>
      <c r="G27" s="22">
        <v>14835.04398</v>
      </c>
    </row>
    <row r="28" spans="1:7" s="7" customFormat="1" ht="36" customHeight="1" x14ac:dyDescent="0.2">
      <c r="A28" s="9" t="s">
        <v>44</v>
      </c>
      <c r="B28" s="10" t="s">
        <v>45</v>
      </c>
      <c r="C28" s="16">
        <v>0</v>
      </c>
      <c r="D28" s="21">
        <v>0</v>
      </c>
      <c r="E28" s="16">
        <v>0</v>
      </c>
      <c r="F28" s="16">
        <v>0</v>
      </c>
      <c r="G28" s="16"/>
    </row>
    <row r="29" spans="1:7" ht="23.25" customHeight="1" x14ac:dyDescent="0.2">
      <c r="A29" s="9" t="s">
        <v>46</v>
      </c>
      <c r="B29" s="10" t="s">
        <v>47</v>
      </c>
      <c r="C29" s="16">
        <v>155161.44411000001</v>
      </c>
      <c r="D29" s="23">
        <f>72+188673.92585</f>
        <v>188745.92585</v>
      </c>
      <c r="E29" s="22">
        <v>181627.80646000002</v>
      </c>
      <c r="F29" s="22">
        <v>157804.92321000001</v>
      </c>
      <c r="G29" s="22">
        <v>157276.34164</v>
      </c>
    </row>
    <row r="30" spans="1:7" ht="36" customHeight="1" x14ac:dyDescent="0.2">
      <c r="A30" s="9" t="s">
        <v>48</v>
      </c>
      <c r="B30" s="10" t="s">
        <v>49</v>
      </c>
      <c r="C30" s="16">
        <v>11845.85598</v>
      </c>
      <c r="D30" s="21">
        <v>12585.974</v>
      </c>
      <c r="E30" s="22">
        <v>14470.450999999999</v>
      </c>
      <c r="F30" s="22">
        <v>12412.689</v>
      </c>
      <c r="G30" s="22">
        <v>14809.662</v>
      </c>
    </row>
    <row r="31" spans="1:7" ht="18.75" customHeight="1" x14ac:dyDescent="0.2">
      <c r="A31" s="9" t="s">
        <v>50</v>
      </c>
      <c r="B31" s="10" t="s">
        <v>51</v>
      </c>
      <c r="C31" s="16">
        <v>0</v>
      </c>
      <c r="D31" s="21">
        <v>0</v>
      </c>
      <c r="E31" s="16">
        <v>0</v>
      </c>
      <c r="F31" s="16">
        <v>0</v>
      </c>
      <c r="G31" s="16">
        <v>0</v>
      </c>
    </row>
    <row r="32" spans="1:7" ht="18.75" customHeight="1" x14ac:dyDescent="0.2">
      <c r="A32" s="9" t="s">
        <v>52</v>
      </c>
      <c r="B32" s="10" t="s">
        <v>53</v>
      </c>
      <c r="C32" s="16">
        <v>8388.7460499999997</v>
      </c>
      <c r="D32" s="21">
        <v>13412.215319999999</v>
      </c>
      <c r="E32" s="22">
        <v>12241.1404</v>
      </c>
      <c r="F32" s="22">
        <v>13156.867400000001</v>
      </c>
      <c r="G32" s="22">
        <v>14736.5924</v>
      </c>
    </row>
    <row r="33" spans="1:7" ht="36" customHeight="1" x14ac:dyDescent="0.2">
      <c r="A33" s="9" t="s">
        <v>54</v>
      </c>
      <c r="B33" s="10" t="s">
        <v>55</v>
      </c>
      <c r="C33" s="16">
        <v>15332.64228</v>
      </c>
      <c r="D33" s="21">
        <v>16366.324000000001</v>
      </c>
      <c r="E33" s="22">
        <v>15536.056</v>
      </c>
      <c r="F33" s="22">
        <v>14417.95</v>
      </c>
      <c r="G33" s="22">
        <v>14353.05</v>
      </c>
    </row>
    <row r="34" spans="1:7" ht="35.25" customHeight="1" x14ac:dyDescent="0.2">
      <c r="A34" s="9" t="s">
        <v>56</v>
      </c>
      <c r="B34" s="10" t="s">
        <v>57</v>
      </c>
      <c r="C34" s="16">
        <v>631.08938000000001</v>
      </c>
      <c r="D34" s="21">
        <v>448.36799999999999</v>
      </c>
      <c r="E34" s="22">
        <v>343.78</v>
      </c>
      <c r="F34" s="22">
        <v>313.77999999999997</v>
      </c>
      <c r="G34" s="22">
        <v>313.77999999999997</v>
      </c>
    </row>
    <row r="35" spans="1:7" ht="63" customHeight="1" x14ac:dyDescent="0.2">
      <c r="A35" s="9" t="s">
        <v>58</v>
      </c>
      <c r="B35" s="10" t="s">
        <v>59</v>
      </c>
      <c r="C35" s="16">
        <v>1683.31095</v>
      </c>
      <c r="D35" s="21">
        <v>1279.3989999999999</v>
      </c>
      <c r="E35" s="22">
        <v>1843.94</v>
      </c>
      <c r="F35" s="22">
        <v>2047.5</v>
      </c>
      <c r="G35" s="22">
        <v>2047.5</v>
      </c>
    </row>
    <row r="36" spans="1:7" ht="126.75" customHeight="1" x14ac:dyDescent="0.2">
      <c r="A36" s="9" t="s">
        <v>60</v>
      </c>
      <c r="B36" s="10" t="s">
        <v>61</v>
      </c>
      <c r="C36" s="16">
        <v>0</v>
      </c>
      <c r="D36" s="21">
        <v>0</v>
      </c>
      <c r="E36" s="16">
        <v>0</v>
      </c>
      <c r="F36" s="16">
        <v>0</v>
      </c>
      <c r="G36" s="16">
        <v>0</v>
      </c>
    </row>
    <row r="37" spans="1:7" s="4" customFormat="1" ht="39.75" customHeight="1" x14ac:dyDescent="0.2">
      <c r="A37" s="25" t="s">
        <v>62</v>
      </c>
      <c r="B37" s="25"/>
      <c r="C37" s="15">
        <f t="shared" ref="C37:G37" si="2">SUM(C23:C36)</f>
        <v>261684.08131000001</v>
      </c>
      <c r="D37" s="15">
        <f t="shared" si="2"/>
        <v>302289.63388000004</v>
      </c>
      <c r="E37" s="15">
        <f t="shared" si="2"/>
        <v>289317.41177000001</v>
      </c>
      <c r="F37" s="15">
        <f t="shared" si="2"/>
        <v>253825.02830000003</v>
      </c>
      <c r="G37" s="15">
        <f t="shared" si="2"/>
        <v>282829.15204000002</v>
      </c>
    </row>
    <row r="38" spans="1:7" s="4" customFormat="1" ht="40.5" customHeight="1" x14ac:dyDescent="0.2">
      <c r="A38" s="25" t="s">
        <v>63</v>
      </c>
      <c r="B38" s="25"/>
      <c r="C38" s="15">
        <f t="shared" ref="C38:G38" si="3">C21-C37</f>
        <v>5.048689999995986</v>
      </c>
      <c r="D38" s="15">
        <f t="shared" si="3"/>
        <v>-11576.59388</v>
      </c>
      <c r="E38" s="15">
        <f t="shared" si="3"/>
        <v>-1.1769999982789159E-2</v>
      </c>
      <c r="F38" s="15">
        <f t="shared" si="3"/>
        <v>-2.8300000034505501E-2</v>
      </c>
      <c r="G38" s="15">
        <f t="shared" si="3"/>
        <v>4.7959999996237457E-2</v>
      </c>
    </row>
  </sheetData>
  <mergeCells count="6">
    <mergeCell ref="A21:B21"/>
    <mergeCell ref="A22:G22"/>
    <mergeCell ref="A37:B37"/>
    <mergeCell ref="A38:B38"/>
    <mergeCell ref="A1:G1"/>
    <mergeCell ref="A2:G2"/>
  </mergeCells>
  <pageMargins left="0.78740157480314965" right="0.19685039370078741" top="0.19685039370078741" bottom="0.19685039370078741" header="0.11811023622047245" footer="0.15748031496062992"/>
  <pageSetup paperSize="9" scale="70" fitToWidth="0" fitToHeight="0" orientation="portrait" r:id="rId1"/>
  <headerFooter alignWithMargins="0">
    <oddFooter>&amp;C&amp;P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2021-11-17T12:26:43Z</cp:lastPrinted>
  <dcterms:created xsi:type="dcterms:W3CDTF">2019-10-24T08:59:52Z</dcterms:created>
  <dcterms:modified xsi:type="dcterms:W3CDTF">2021-11-17T12:29:02Z</dcterms:modified>
</cp:coreProperties>
</file>