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defaultThemeVersion="124226"/>
  <xr:revisionPtr revIDLastSave="0" documentId="13_ncr:1_{D9529822-74CD-41E7-BB3D-5288E4851107}" xr6:coauthVersionLast="47" xr6:coauthVersionMax="47" xr10:uidLastSave="{00000000-0000-0000-0000-000000000000}"/>
  <bookViews>
    <workbookView xWindow="-120" yWindow="-120" windowWidth="19440" windowHeight="15000" tabRatio="690" xr2:uid="{00000000-000D-0000-FFFF-FFFF00000000}"/>
  </bookViews>
  <sheets>
    <sheet name="data" sheetId="24" r:id="rId1"/>
  </sheets>
  <definedNames>
    <definedName name="_xlnm._FilterDatabase" localSheetId="0" hidden="1">data!$A$3:$C$3</definedName>
    <definedName name="_xlnm.Print_Titles" localSheetId="0">data!$3:$4</definedName>
    <definedName name="_xlnm.Print_Area" localSheetId="0">data!$A$1:$C$48</definedName>
  </definedNames>
  <calcPr calcId="181029"/>
</workbook>
</file>

<file path=xl/calcChain.xml><?xml version="1.0" encoding="utf-8"?>
<calcChain xmlns="http://schemas.openxmlformats.org/spreadsheetml/2006/main">
  <c r="E47" i="24" l="1"/>
  <c r="C40" i="24"/>
  <c r="C39" i="24"/>
  <c r="C37" i="24"/>
  <c r="C36" i="24"/>
  <c r="C33" i="24"/>
  <c r="C21" i="24"/>
  <c r="C20" i="24" s="1"/>
  <c r="C31" i="24" s="1"/>
  <c r="F31" i="24" s="1"/>
  <c r="C5" i="24"/>
  <c r="C47" i="24" l="1"/>
  <c r="C48" i="24" l="1"/>
</calcChain>
</file>

<file path=xl/sharedStrings.xml><?xml version="1.0" encoding="utf-8"?>
<sst xmlns="http://schemas.openxmlformats.org/spreadsheetml/2006/main" count="89" uniqueCount="89">
  <si>
    <t>БЕЗВОЗМЕЗДНЫЕ ПОСТУПЛЕНИЯ ОТ ДРУГИХ БЮДЖЕТОВ БЮДЖЕТНОЙ СИСТЕМЫ РОССИЙСКОЙ ФЕДЕРАЦИИ</t>
  </si>
  <si>
    <t>2 00 00000 00 0000 000</t>
  </si>
  <si>
    <t>БЕЗВОЗМЕЗДНЫЕ ПОСТУПЛЕНИЯ</t>
  </si>
  <si>
    <t>ИТОГО ДОХОДОВ</t>
  </si>
  <si>
    <t>РАСХОДЫ</t>
  </si>
  <si>
    <t xml:space="preserve">НАЛОГИ НА ИМУЩЕСТВО                                    </t>
  </si>
  <si>
    <t>АДМИНИСТРАТИВНЫЕ ПЛАТЕЖИ И СБОРЫ</t>
  </si>
  <si>
    <t>1 00 00000 00 0000 000</t>
  </si>
  <si>
    <t xml:space="preserve">НАЛОГИ НА ПРИБЫЛЬ, ДОХОДЫ            </t>
  </si>
  <si>
    <t>1 01 00000 00 0000 000</t>
  </si>
  <si>
    <t>1 05 00000 00 0000 000</t>
  </si>
  <si>
    <t>1 06 00000 00 0000 000</t>
  </si>
  <si>
    <t>1 07 00000 00 0000 000</t>
  </si>
  <si>
    <t xml:space="preserve">НАЛОГИ, СБОРЫ И РЕГУЛЯРНЫЕ ПЛАТЕЖИ ЗА ПОЛЬЗОВАНИЕ ПРИРОДНЫМИ РЕСУРСАМИ            </t>
  </si>
  <si>
    <t>1 11 00000 00 0000 000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</si>
  <si>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</si>
  <si>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</si>
  <si>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</si>
  <si>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1 15 00000 00 0000 000</t>
  </si>
  <si>
    <t>1 16 00000 00 0000 000</t>
  </si>
  <si>
    <t>ШТРАФЫ, САНКЦИИ, ВОЗМЕЩЕНИЕ УЩЕРБА</t>
  </si>
  <si>
    <t>1 12 00000 00 0000 000</t>
  </si>
  <si>
    <t>1 03 00000 00 0000 000</t>
  </si>
  <si>
    <t>1 08 00000 00 0000 000</t>
  </si>
  <si>
    <t>ИТОГО РАСХОДОВ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</si>
  <si>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</si>
  <si>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</si>
  <si>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</si>
  <si>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</si>
  <si>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</si>
  <si>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</si>
  <si>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</si>
  <si>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</si>
  <si>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0100</t>
  </si>
  <si>
    <t>0200</t>
  </si>
  <si>
    <t>0300</t>
  </si>
  <si>
    <t>0400</t>
  </si>
  <si>
    <t>0500</t>
  </si>
  <si>
    <t>0600</t>
  </si>
  <si>
    <t>0700</t>
  </si>
  <si>
    <t>0800</t>
  </si>
  <si>
    <t>0900</t>
  </si>
  <si>
    <t>1000</t>
  </si>
  <si>
    <t>1100</t>
  </si>
  <si>
    <t xml:space="preserve">Наименование </t>
  </si>
  <si>
    <t>1 17 00000 00 0000 000</t>
  </si>
  <si>
    <t>ПРОЧИЕ НЕНАЛОГОВЫЕ ДОХОДЫ</t>
  </si>
  <si>
    <t>БЕЗВОЗМЕЗДНЫЕ ПОСТУПЛЕНИЯ ОТ ГОСУДАРСТВЕННЫХ (МУНИЦИПАЛЬНЫХ) ОРГАНИЗАЦИЙ</t>
  </si>
  <si>
    <t>ГОСУДАРСТВЕННАЯ ПОШЛИНА</t>
  </si>
  <si>
    <t>2 18 00000 00 0000 000</t>
  </si>
  <si>
    <t>ЗДРАВООХРАНЕНИЕ</t>
  </si>
  <si>
    <t>1200</t>
  </si>
  <si>
    <t>СРЕДСТВА МАССОВОЙ ИНФОРМАЦИИ</t>
  </si>
  <si>
    <t>1300</t>
  </si>
  <si>
    <t>ОБСЛУЖИВАНИЕ ГОСУДАРСТВЕННОГО И МУНИЦИПАЛЬНОГО ДОЛГА</t>
  </si>
  <si>
    <t>1400</t>
  </si>
  <si>
    <t>МЕЖБЮДЖЕТНЫЕ ТРАНСФЕРТЫ ОБЩЕГО ХАРАКТЕРА БЮДЖЕТАМ СУБЪЕКТОВ РОССИЙСКОЙ ФЕДЕРАЦИИ И МУНИЦИПАЛЬНЫХ ОБРАЗОВАНИЙ</t>
  </si>
  <si>
    <t>2 19 00000 00 0000 000</t>
  </si>
  <si>
    <t xml:space="preserve">ВОЗВРАТ ОСТАТКОВ СУБСИДИЙ, СУБВЕНЦИЙ И ИНЫХ МЕЖБЮДЖЕТНЫХ ТРАНСФЕРТОВ, ИМЕЮЩИХ ЦЕЛЕВОЕ НАЗНАЧЕНИЕ, ПРОШЛЫХ ЛЕТ </t>
  </si>
  <si>
    <t>КУЛЬТУРА, КИНЕМАТОГРАФИЯ</t>
  </si>
  <si>
    <t>НАЛОГИ НА ТОВАРЫ (РАБОТЫ,УСЛУГИ), РЕАЛИЗУЕМЫЕ НА ТЕРРИТОРИИ РОССИЙСКОЙ ФЕДЕРАЦИИ</t>
  </si>
  <si>
    <t>ДОХОДЫ ОТ ИСПОЛЬЗОВАНИЯ ИМУЩЕСТВА, НАХОДЯЩЕГОСЯ В ГОСУДАРСТВЕННОЙ И МУНИЦИПАЛЬНОЙ СОБСТВЕННОСТИ</t>
  </si>
  <si>
    <t>ФИЗИЧЕСКАЯ КУЛЬТУРА И СПОРТ</t>
  </si>
  <si>
    <t>НАЛОГОВЫЕ И НЕНАЛОГОВЫЕ ДОХОДЫ</t>
  </si>
  <si>
    <t>ДОХОДЫ ОТ ОКАЗАНИЯ ПЛАТНЫХ УСЛУГ (РАБОТ) И КОМПЕНСАЦИИ ЗАТРАТ ГОСУДАРСТВА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</si>
  <si>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 </t>
  </si>
  <si>
    <t>НАЛОГИ НА СОВОКУПНЫЙ ДОХОД</t>
  </si>
  <si>
    <t>2 02 00000 00 0000 000</t>
  </si>
  <si>
    <t>2 03 00000 00 0000 180</t>
  </si>
  <si>
    <t>1 13 00000 00 0000 000</t>
  </si>
  <si>
    <t>Дотации бюджетам субъектов Российской Федерации и муниципальных образований</t>
  </si>
  <si>
    <t>Субсидии бюджетам бюджетной системы Российской Федерации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</si>
  <si>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</si>
  <si>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</si>
  <si>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 xml:space="preserve">ДЕФИЦИТ (-) / ПРОФИЦИТ (+) БЮДЖЕТА </t>
  </si>
  <si>
    <t>КБК</t>
  </si>
  <si>
    <t>2 04 00000 00 0000 180</t>
  </si>
  <si>
    <t>БЕЗВОЗМЕЗДНЫЕ ПОСТУПЛЕНИЯ ОТ НЕГОСУДАРСТВЕННЫХ ОРГАНИЗАЦИЙ</t>
  </si>
  <si>
    <t>тыс. рублей</t>
  </si>
  <si>
    <t>2 07 00000 00 0000 150</t>
  </si>
  <si>
    <t>2 02 01000 00 0000 150</t>
  </si>
  <si>
    <t>2 02 02000 00 0000 150</t>
  </si>
  <si>
    <t>2 02 03000 00 0000 150</t>
  </si>
  <si>
    <t>2 02 04000 00 0000 150</t>
  </si>
  <si>
    <t>ПРОЧИЕ БЕЗВОЗМЕЗДНЫЕ ПОСТУПЛЕНИЯ</t>
  </si>
  <si>
    <t>1 09 00000 00 0000 000</t>
  </si>
  <si>
    <t>ЗАДОЛЖЕННОСТЬ И ПЕРЕРАСЧЕТЫ ПО ОТМЕНЕННЫМ НАЛОГАМ, СБОРАМ И ИНЫМ ОБЯЗАТЕЛЬНЫМ ПЛАТЕЖАМ</t>
  </si>
  <si>
    <t>ОЦЕНКА ОЖИДАЕМОГО ИСПОЛНЕНИЯ 
БЮДЖЕТА ГОРОДСКОГО ОКРУГА ГОРОД ФОКИНО БРЯНСКОЙ ОБЛАСТИ ЗА 2022 ГОД</t>
  </si>
  <si>
    <t>Ожидаемое исполнение 
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</si>
</sst>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р.&quot;_-;\-* #,##0.00&quot;р.&quot;_-;_-* &quot;-&quot;??&quot;р.&quot;_-;_-@_-"/>
    <numFmt numFmtId="165" formatCode="#,##0.0,"/>
    <numFmt numFmtId="166" formatCode="#,##0.0"/>
  </numFmts>
  <fonts count="11" x14ac:knownFonts="1">
    <font>
      <sz val="10"/>
      <name val="Arial Cyr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DEDEDE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2" borderId="0"/>
    <xf numFmtId="0" fontId="2" fillId="0" borderId="0">
      <alignment wrapText="1"/>
    </xf>
    <xf numFmtId="0" fontId="2" fillId="0" borderId="0"/>
    <xf numFmtId="0" fontId="3" fillId="0" borderId="0">
      <alignment horizontal="center" wrapText="1"/>
    </xf>
    <xf numFmtId="0" fontId="3" fillId="0" borderId="0">
      <alignment horizontal="center"/>
    </xf>
    <xf numFmtId="0" fontId="2" fillId="0" borderId="0">
      <alignment horizontal="right"/>
    </xf>
    <xf numFmtId="0" fontId="2" fillId="2" borderId="1"/>
    <xf numFmtId="0" fontId="2" fillId="0" borderId="2">
      <alignment horizontal="center" vertical="center" wrapText="1"/>
    </xf>
    <xf numFmtId="0" fontId="2" fillId="2" borderId="3"/>
    <xf numFmtId="49" fontId="2" fillId="0" borderId="2">
      <alignment horizontal="left" vertical="top" wrapText="1" indent="2"/>
    </xf>
    <xf numFmtId="49" fontId="2" fillId="0" borderId="2">
      <alignment horizontal="center" vertical="top" shrinkToFit="1"/>
    </xf>
    <xf numFmtId="4" fontId="2" fillId="0" borderId="2">
      <alignment horizontal="right" vertical="top" shrinkToFit="1"/>
    </xf>
    <xf numFmtId="10" fontId="2" fillId="0" borderId="2">
      <alignment horizontal="right" vertical="top" shrinkToFit="1"/>
    </xf>
    <xf numFmtId="0" fontId="2" fillId="2" borderId="3">
      <alignment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2" fillId="2" borderId="4"/>
    <xf numFmtId="0" fontId="2" fillId="0" borderId="0">
      <alignment horizontal="left" wrapText="1"/>
    </xf>
    <xf numFmtId="0" fontId="4" fillId="0" borderId="2">
      <alignment vertical="top" wrapText="1"/>
    </xf>
    <xf numFmtId="4" fontId="4" fillId="4" borderId="2">
      <alignment horizontal="right" vertical="top" shrinkToFit="1"/>
    </xf>
    <xf numFmtId="10" fontId="4" fillId="4" borderId="2">
      <alignment horizontal="right" vertical="top" shrinkToFit="1"/>
    </xf>
    <xf numFmtId="0" fontId="2" fillId="2" borderId="3">
      <alignment horizontal="center"/>
    </xf>
    <xf numFmtId="0" fontId="2" fillId="2" borderId="3">
      <alignment horizontal="left"/>
    </xf>
    <xf numFmtId="0" fontId="2" fillId="2" borderId="4">
      <alignment horizontal="center"/>
    </xf>
    <xf numFmtId="0" fontId="2" fillId="2" borderId="4">
      <alignment horizontal="left"/>
    </xf>
    <xf numFmtId="164" fontId="5" fillId="0" borderId="0">
      <alignment vertical="top" wrapText="1"/>
    </xf>
    <xf numFmtId="0" fontId="1" fillId="0" borderId="0"/>
  </cellStyleXfs>
  <cellXfs count="29">
    <xf numFmtId="0" fontId="0" fillId="0" borderId="0" xfId="0"/>
    <xf numFmtId="0" fontId="7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right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6" borderId="5" xfId="0" applyFont="1" applyFill="1" applyBorder="1" applyAlignment="1">
      <alignment horizontal="left" vertical="center" wrapText="1"/>
    </xf>
    <xf numFmtId="49" fontId="7" fillId="0" borderId="5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 wrapText="1"/>
    </xf>
    <xf numFmtId="0" fontId="7" fillId="0" borderId="5" xfId="0" applyNumberFormat="1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left" vertical="center" wrapText="1"/>
    </xf>
    <xf numFmtId="4" fontId="7" fillId="0" borderId="0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165" fontId="7" fillId="0" borderId="5" xfId="0" applyNumberFormat="1" applyFont="1" applyFill="1" applyBorder="1" applyAlignment="1">
      <alignment horizontal="center" vertical="center"/>
    </xf>
    <xf numFmtId="165" fontId="10" fillId="0" borderId="5" xfId="0" applyNumberFormat="1" applyFont="1" applyFill="1" applyBorder="1" applyAlignment="1">
      <alignment horizontal="center" vertical="center"/>
    </xf>
    <xf numFmtId="165" fontId="6" fillId="5" borderId="5" xfId="0" applyNumberFormat="1" applyFont="1" applyFill="1" applyBorder="1" applyAlignment="1">
      <alignment horizontal="center" vertical="center"/>
    </xf>
    <xf numFmtId="165" fontId="6" fillId="0" borderId="5" xfId="0" applyNumberFormat="1" applyFont="1" applyFill="1" applyBorder="1" applyAlignment="1">
      <alignment horizontal="center" vertical="center"/>
    </xf>
    <xf numFmtId="0" fontId="7" fillId="0" borderId="0" xfId="0" applyFont="1"/>
    <xf numFmtId="166" fontId="8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 wrapText="1"/>
    </xf>
    <xf numFmtId="4" fontId="7" fillId="0" borderId="0" xfId="0" applyNumberFormat="1" applyFont="1"/>
    <xf numFmtId="4" fontId="6" fillId="0" borderId="0" xfId="0" applyNumberFormat="1" applyFont="1" applyFill="1" applyBorder="1" applyAlignment="1">
      <alignment vertical="center" wrapText="1"/>
    </xf>
    <xf numFmtId="165" fontId="7" fillId="5" borderId="5" xfId="0" applyNumberFormat="1" applyFont="1" applyFill="1" applyBorder="1" applyAlignment="1">
      <alignment horizontal="center" vertical="center"/>
    </xf>
  </cellXfs>
  <cellStyles count="34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21" xfId="6" xr:uid="{00000000-0005-0000-0000-000005000000}"/>
    <cellStyle name="xl22" xfId="7" xr:uid="{00000000-0005-0000-0000-000006000000}"/>
    <cellStyle name="xl23" xfId="8" xr:uid="{00000000-0005-0000-0000-000007000000}"/>
    <cellStyle name="xl24" xfId="9" xr:uid="{00000000-0005-0000-0000-000008000000}"/>
    <cellStyle name="xl25" xfId="10" xr:uid="{00000000-0005-0000-0000-000009000000}"/>
    <cellStyle name="xl26" xfId="11" xr:uid="{00000000-0005-0000-0000-00000A000000}"/>
    <cellStyle name="xl27" xfId="12" xr:uid="{00000000-0005-0000-0000-00000B000000}"/>
    <cellStyle name="xl28" xfId="13" xr:uid="{00000000-0005-0000-0000-00000C000000}"/>
    <cellStyle name="xl29" xfId="14" xr:uid="{00000000-0005-0000-0000-00000D000000}"/>
    <cellStyle name="xl30" xfId="15" xr:uid="{00000000-0005-0000-0000-00000E000000}"/>
    <cellStyle name="xl31" xfId="16" xr:uid="{00000000-0005-0000-0000-00000F000000}"/>
    <cellStyle name="xl32" xfId="17" xr:uid="{00000000-0005-0000-0000-000010000000}"/>
    <cellStyle name="xl33" xfId="18" xr:uid="{00000000-0005-0000-0000-000011000000}"/>
    <cellStyle name="xl34" xfId="19" xr:uid="{00000000-0005-0000-0000-000012000000}"/>
    <cellStyle name="xl35" xfId="20" xr:uid="{00000000-0005-0000-0000-000013000000}"/>
    <cellStyle name="xl36" xfId="21" xr:uid="{00000000-0005-0000-0000-000014000000}"/>
    <cellStyle name="xl37" xfId="22" xr:uid="{00000000-0005-0000-0000-000015000000}"/>
    <cellStyle name="xl38" xfId="23" xr:uid="{00000000-0005-0000-0000-000016000000}"/>
    <cellStyle name="xl39" xfId="24" xr:uid="{00000000-0005-0000-0000-000017000000}"/>
    <cellStyle name="xl40" xfId="25" xr:uid="{00000000-0005-0000-0000-000018000000}"/>
    <cellStyle name="xl41" xfId="26" xr:uid="{00000000-0005-0000-0000-000019000000}"/>
    <cellStyle name="xl42" xfId="27" xr:uid="{00000000-0005-0000-0000-00001A000000}"/>
    <cellStyle name="xl43" xfId="28" xr:uid="{00000000-0005-0000-0000-00001B000000}"/>
    <cellStyle name="xl44" xfId="29" xr:uid="{00000000-0005-0000-0000-00001C000000}"/>
    <cellStyle name="xl45" xfId="30" xr:uid="{00000000-0005-0000-0000-00001D000000}"/>
    <cellStyle name="xl46" xfId="31" xr:uid="{00000000-0005-0000-0000-00001E000000}"/>
    <cellStyle name="Обычный" xfId="0" builtinId="0"/>
    <cellStyle name="Обычный 2" xfId="32" xr:uid="{00000000-0005-0000-0000-000020000000}"/>
    <cellStyle name="Обычный 3" xfId="33" xr:uid="{00000000-0005-0000-0000-00002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EDE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9"/>
  <sheetViews>
    <sheetView tabSelected="1" view="pageBreakPreview" zoomScale="90" zoomScaleSheetLayoutView="90" workbookViewId="0">
      <pane ySplit="4" topLeftCell="A5" activePane="bottomLeft" state="frozen"/>
      <selection pane="bottomLeft" activeCell="C48" sqref="C48"/>
    </sheetView>
  </sheetViews>
  <sheetFormatPr defaultRowHeight="15.75" x14ac:dyDescent="0.2"/>
  <cols>
    <col min="1" max="1" width="28.28515625" style="1" customWidth="1"/>
    <col min="2" max="2" width="66.85546875" style="1" customWidth="1"/>
    <col min="3" max="3" width="20.7109375" style="1" customWidth="1"/>
    <col min="4" max="4" width="14.140625" style="1" hidden="1" customWidth="1"/>
    <col min="5" max="6" width="14.7109375" style="1" bestFit="1" customWidth="1"/>
    <col min="7" max="16384" width="9.140625" style="1"/>
  </cols>
  <sheetData>
    <row r="1" spans="1:3" ht="39.75" customHeight="1" x14ac:dyDescent="0.2">
      <c r="A1" s="22" t="s">
        <v>87</v>
      </c>
      <c r="B1" s="23"/>
      <c r="C1" s="23"/>
    </row>
    <row r="2" spans="1:3" ht="18" customHeight="1" x14ac:dyDescent="0.2">
      <c r="C2" s="2" t="s">
        <v>78</v>
      </c>
    </row>
    <row r="3" spans="1:3" ht="47.25" x14ac:dyDescent="0.2">
      <c r="A3" s="3" t="s">
        <v>75</v>
      </c>
      <c r="B3" s="3" t="s">
        <v>44</v>
      </c>
      <c r="C3" s="3" t="s">
        <v>88</v>
      </c>
    </row>
    <row r="4" spans="1:3" ht="20.25" customHeight="1" x14ac:dyDescent="0.2">
      <c r="A4" s="4">
        <v>1</v>
      </c>
      <c r="B4" s="4">
        <v>2</v>
      </c>
      <c r="C4" s="4">
        <v>3</v>
      </c>
    </row>
    <row r="5" spans="1:3" ht="22.5" customHeight="1" x14ac:dyDescent="0.2">
      <c r="A5" s="5" t="s">
        <v>7</v>
      </c>
      <c r="B5" s="5" t="s">
        <v>63</v>
      </c>
      <c r="C5" s="19">
        <f>SUM(C6:C19)</f>
        <v>105597848</v>
      </c>
    </row>
    <row r="6" spans="1:3" ht="22.5" customHeight="1" x14ac:dyDescent="0.2">
      <c r="A6" s="6" t="s">
        <v>9</v>
      </c>
      <c r="B6" s="6" t="s">
        <v>8</v>
      </c>
      <c r="C6" s="16">
        <v>77669700</v>
      </c>
    </row>
    <row r="7" spans="1:3" ht="34.5" customHeight="1" x14ac:dyDescent="0.2">
      <c r="A7" s="6" t="s">
        <v>22</v>
      </c>
      <c r="B7" s="6" t="s">
        <v>60</v>
      </c>
      <c r="C7" s="16">
        <v>2278140</v>
      </c>
    </row>
    <row r="8" spans="1:3" ht="22.5" customHeight="1" x14ac:dyDescent="0.2">
      <c r="A8" s="6" t="s">
        <v>10</v>
      </c>
      <c r="B8" s="6" t="s">
        <v>66</v>
      </c>
      <c r="C8" s="16">
        <v>922000</v>
      </c>
    </row>
    <row r="9" spans="1:3" ht="22.5" customHeight="1" x14ac:dyDescent="0.2">
      <c r="A9" s="6" t="s">
        <v>11</v>
      </c>
      <c r="B9" s="7" t="s">
        <v>5</v>
      </c>
      <c r="C9" s="16">
        <v>16197100</v>
      </c>
    </row>
    <row r="10" spans="1:3" ht="32.25" customHeight="1" x14ac:dyDescent="0.2">
      <c r="A10" s="6" t="s">
        <v>12</v>
      </c>
      <c r="B10" s="6" t="s">
        <v>13</v>
      </c>
      <c r="C10" s="16">
        <v>0</v>
      </c>
    </row>
    <row r="11" spans="1:3" ht="22.5" customHeight="1" x14ac:dyDescent="0.2">
      <c r="A11" s="6" t="s">
        <v>23</v>
      </c>
      <c r="B11" s="6" t="s">
        <v>48</v>
      </c>
      <c r="C11" s="16">
        <v>42000</v>
      </c>
    </row>
    <row r="12" spans="1:3" ht="31.5" x14ac:dyDescent="0.2">
      <c r="A12" s="6" t="s">
        <v>85</v>
      </c>
      <c r="B12" s="6" t="s">
        <v>86</v>
      </c>
      <c r="C12" s="16">
        <v>0</v>
      </c>
    </row>
    <row r="13" spans="1:3" ht="49.5" customHeight="1" x14ac:dyDescent="0.2">
      <c r="A13" s="6" t="s">
        <v>14</v>
      </c>
      <c r="B13" s="6" t="s">
        <v>61</v>
      </c>
      <c r="C13" s="16">
        <v>5055600</v>
      </c>
    </row>
    <row r="14" spans="1:3" ht="22.5" customHeight="1" x14ac:dyDescent="0.2">
      <c r="A14" s="6" t="s">
        <v>21</v>
      </c>
      <c r="B14" s="6" t="s">
        <v>15</v>
      </c>
      <c r="C14" s="16">
        <v>1261508</v>
      </c>
    </row>
    <row r="15" spans="1:3" s="9" customFormat="1" ht="34.5" customHeight="1" x14ac:dyDescent="0.2">
      <c r="A15" s="8" t="s">
        <v>69</v>
      </c>
      <c r="B15" s="6" t="s">
        <v>64</v>
      </c>
      <c r="C15" s="16">
        <v>0</v>
      </c>
    </row>
    <row r="16" spans="1:3" s="9" customFormat="1" ht="40.5" customHeight="1" x14ac:dyDescent="0.2">
      <c r="A16" s="6" t="s">
        <v>16</v>
      </c>
      <c r="B16" s="6" t="s">
        <v>17</v>
      </c>
      <c r="C16" s="16">
        <v>2136000</v>
      </c>
    </row>
    <row r="17" spans="1:6" ht="22.5" customHeight="1" x14ac:dyDescent="0.2">
      <c r="A17" s="6" t="s">
        <v>18</v>
      </c>
      <c r="B17" s="6" t="s">
        <v>6</v>
      </c>
      <c r="C17" s="16">
        <v>0</v>
      </c>
    </row>
    <row r="18" spans="1:6" ht="22.5" customHeight="1" x14ac:dyDescent="0.2">
      <c r="A18" s="6" t="s">
        <v>19</v>
      </c>
      <c r="B18" s="6" t="s">
        <v>20</v>
      </c>
      <c r="C18" s="16">
        <v>35800</v>
      </c>
    </row>
    <row r="19" spans="1:6" s="9" customFormat="1" ht="22.5" customHeight="1" x14ac:dyDescent="0.2">
      <c r="A19" s="6" t="s">
        <v>45</v>
      </c>
      <c r="B19" s="6" t="s">
        <v>46</v>
      </c>
      <c r="C19" s="16">
        <v>0</v>
      </c>
    </row>
    <row r="20" spans="1:6" s="9" customFormat="1" ht="22.5" customHeight="1" x14ac:dyDescent="0.2">
      <c r="A20" s="5" t="s">
        <v>1</v>
      </c>
      <c r="B20" s="5" t="s">
        <v>2</v>
      </c>
      <c r="C20" s="19">
        <f>C21+C28+C30</f>
        <v>309371118.69</v>
      </c>
    </row>
    <row r="21" spans="1:6" s="9" customFormat="1" ht="34.5" customHeight="1" x14ac:dyDescent="0.2">
      <c r="A21" s="6" t="s">
        <v>67</v>
      </c>
      <c r="B21" s="6" t="s">
        <v>0</v>
      </c>
      <c r="C21" s="16">
        <f>SUM(C22:C25)</f>
        <v>309316771.29000002</v>
      </c>
    </row>
    <row r="22" spans="1:6" s="9" customFormat="1" ht="36.75" customHeight="1" x14ac:dyDescent="0.2">
      <c r="A22" s="6" t="s">
        <v>80</v>
      </c>
      <c r="B22" s="6" t="s">
        <v>70</v>
      </c>
      <c r="C22" s="16">
        <v>74864076</v>
      </c>
    </row>
    <row r="23" spans="1:6" s="9" customFormat="1" ht="33.75" customHeight="1" x14ac:dyDescent="0.2">
      <c r="A23" s="6" t="s">
        <v>81</v>
      </c>
      <c r="B23" s="6" t="s">
        <v>71</v>
      </c>
      <c r="C23" s="16">
        <v>110436360.25</v>
      </c>
    </row>
    <row r="24" spans="1:6" s="9" customFormat="1" ht="36" customHeight="1" x14ac:dyDescent="0.2">
      <c r="A24" s="6" t="s">
        <v>82</v>
      </c>
      <c r="B24" s="6" t="s">
        <v>72</v>
      </c>
      <c r="C24" s="16">
        <v>118210525.04000001</v>
      </c>
    </row>
    <row r="25" spans="1:6" s="9" customFormat="1" ht="22.5" customHeight="1" x14ac:dyDescent="0.2">
      <c r="A25" s="6" t="s">
        <v>83</v>
      </c>
      <c r="B25" s="6" t="s">
        <v>73</v>
      </c>
      <c r="C25" s="16">
        <v>5805810</v>
      </c>
    </row>
    <row r="26" spans="1:6" s="9" customFormat="1" ht="33" customHeight="1" x14ac:dyDescent="0.2">
      <c r="A26" s="6" t="s">
        <v>68</v>
      </c>
      <c r="B26" s="6" t="s">
        <v>47</v>
      </c>
      <c r="C26" s="16">
        <v>0</v>
      </c>
    </row>
    <row r="27" spans="1:6" s="9" customFormat="1" ht="35.25" customHeight="1" x14ac:dyDescent="0.2">
      <c r="A27" s="6" t="s">
        <v>76</v>
      </c>
      <c r="B27" s="10" t="s">
        <v>77</v>
      </c>
      <c r="C27" s="16">
        <v>0</v>
      </c>
    </row>
    <row r="28" spans="1:6" s="9" customFormat="1" ht="24" customHeight="1" x14ac:dyDescent="0.2">
      <c r="A28" s="6" t="s">
        <v>79</v>
      </c>
      <c r="B28" s="10" t="s">
        <v>84</v>
      </c>
      <c r="C28" s="16">
        <v>54347.4</v>
      </c>
    </row>
    <row r="29" spans="1:6" s="9" customFormat="1" ht="0.75" hidden="1" customHeight="1" x14ac:dyDescent="0.2">
      <c r="A29" s="6" t="s">
        <v>49</v>
      </c>
      <c r="B29" s="6" t="s">
        <v>65</v>
      </c>
      <c r="C29" s="16">
        <v>0</v>
      </c>
    </row>
    <row r="30" spans="1:6" s="9" customFormat="1" ht="47.25" x14ac:dyDescent="0.2">
      <c r="A30" s="6" t="s">
        <v>57</v>
      </c>
      <c r="B30" s="6" t="s">
        <v>58</v>
      </c>
      <c r="C30" s="16"/>
    </row>
    <row r="31" spans="1:6" s="9" customFormat="1" ht="30" customHeight="1" x14ac:dyDescent="0.25">
      <c r="A31" s="11"/>
      <c r="B31" s="12" t="s">
        <v>3</v>
      </c>
      <c r="C31" s="28">
        <f>C5+C20</f>
        <v>414968966.69</v>
      </c>
      <c r="D31" s="20"/>
      <c r="E31" s="21">
        <v>414968966.69</v>
      </c>
      <c r="F31" s="21">
        <f>C31-E31</f>
        <v>0</v>
      </c>
    </row>
    <row r="32" spans="1:6" s="14" customFormat="1" ht="20.25" customHeight="1" x14ac:dyDescent="0.2">
      <c r="A32" s="24" t="s">
        <v>4</v>
      </c>
      <c r="B32" s="24"/>
      <c r="C32" s="24"/>
    </row>
    <row r="33" spans="1:5" ht="22.5" customHeight="1" x14ac:dyDescent="0.2">
      <c r="A33" s="8" t="s">
        <v>33</v>
      </c>
      <c r="B33" s="6" t="s">
        <v>25</v>
      </c>
      <c r="C33" s="16">
        <f>D33+28890736.88</f>
        <v>28784338.939999998</v>
      </c>
      <c r="D33" s="1">
        <v>-106397.94</v>
      </c>
    </row>
    <row r="34" spans="1:5" s="9" customFormat="1" ht="20.25" customHeight="1" x14ac:dyDescent="0.2">
      <c r="A34" s="8" t="s">
        <v>34</v>
      </c>
      <c r="B34" s="6" t="s">
        <v>26</v>
      </c>
      <c r="C34" s="16">
        <v>503079</v>
      </c>
    </row>
    <row r="35" spans="1:5" ht="37.5" customHeight="1" x14ac:dyDescent="0.2">
      <c r="A35" s="8" t="s">
        <v>35</v>
      </c>
      <c r="B35" s="6" t="s">
        <v>27</v>
      </c>
      <c r="C35" s="16">
        <v>3714681</v>
      </c>
    </row>
    <row r="36" spans="1:5" s="9" customFormat="1" ht="19.5" customHeight="1" x14ac:dyDescent="0.2">
      <c r="A36" s="8" t="s">
        <v>36</v>
      </c>
      <c r="B36" s="6" t="s">
        <v>28</v>
      </c>
      <c r="C36" s="16">
        <f>D36+27824049.17</f>
        <v>27904449.170000002</v>
      </c>
      <c r="D36" s="9">
        <v>80400</v>
      </c>
    </row>
    <row r="37" spans="1:5" s="9" customFormat="1" ht="26.25" customHeight="1" x14ac:dyDescent="0.2">
      <c r="A37" s="8" t="s">
        <v>37</v>
      </c>
      <c r="B37" s="6" t="s">
        <v>29</v>
      </c>
      <c r="C37" s="17">
        <f>D37+38650203.25</f>
        <v>38530548.590000004</v>
      </c>
      <c r="D37" s="9">
        <v>-119654.66</v>
      </c>
    </row>
    <row r="38" spans="1:5" s="9" customFormat="1" ht="27" customHeight="1" x14ac:dyDescent="0.2">
      <c r="A38" s="8" t="s">
        <v>38</v>
      </c>
      <c r="B38" s="6" t="s">
        <v>30</v>
      </c>
      <c r="C38" s="16">
        <v>237539.12</v>
      </c>
    </row>
    <row r="39" spans="1:5" ht="25.5" customHeight="1" x14ac:dyDescent="0.2">
      <c r="A39" s="8" t="s">
        <v>39</v>
      </c>
      <c r="B39" s="6" t="s">
        <v>31</v>
      </c>
      <c r="C39" s="17">
        <f>D39+233988956.68</f>
        <v>233982490.68000001</v>
      </c>
      <c r="D39" s="1">
        <v>-6466</v>
      </c>
    </row>
    <row r="40" spans="1:5" ht="22.5" customHeight="1" x14ac:dyDescent="0.2">
      <c r="A40" s="8" t="s">
        <v>40</v>
      </c>
      <c r="B40" s="6" t="s">
        <v>59</v>
      </c>
      <c r="C40" s="16">
        <f>D40+26473400.74</f>
        <v>26484636.739999998</v>
      </c>
      <c r="D40" s="1">
        <v>11236</v>
      </c>
    </row>
    <row r="41" spans="1:5" ht="24" customHeight="1" x14ac:dyDescent="0.2">
      <c r="A41" s="8" t="s">
        <v>41</v>
      </c>
      <c r="B41" s="6" t="s">
        <v>50</v>
      </c>
      <c r="C41" s="16"/>
    </row>
    <row r="42" spans="1:5" ht="24" customHeight="1" x14ac:dyDescent="0.2">
      <c r="A42" s="8" t="s">
        <v>42</v>
      </c>
      <c r="B42" s="6" t="s">
        <v>32</v>
      </c>
      <c r="C42" s="16">
        <v>8601579.4000000004</v>
      </c>
    </row>
    <row r="43" spans="1:5" ht="21.75" customHeight="1" x14ac:dyDescent="0.2">
      <c r="A43" s="8" t="s">
        <v>43</v>
      </c>
      <c r="B43" s="6" t="s">
        <v>62</v>
      </c>
      <c r="C43" s="16">
        <v>46166795.149999999</v>
      </c>
    </row>
    <row r="44" spans="1:5" ht="22.5" customHeight="1" x14ac:dyDescent="0.2">
      <c r="A44" s="8" t="s">
        <v>51</v>
      </c>
      <c r="B44" s="6" t="s">
        <v>52</v>
      </c>
      <c r="C44" s="16">
        <v>443780</v>
      </c>
    </row>
    <row r="45" spans="1:5" ht="30" customHeight="1" x14ac:dyDescent="0.2">
      <c r="A45" s="8" t="s">
        <v>53</v>
      </c>
      <c r="B45" s="6" t="s">
        <v>54</v>
      </c>
      <c r="C45" s="16">
        <v>768906.92</v>
      </c>
    </row>
    <row r="46" spans="1:5" ht="54" customHeight="1" x14ac:dyDescent="0.2">
      <c r="A46" s="8" t="s">
        <v>55</v>
      </c>
      <c r="B46" s="6" t="s">
        <v>56</v>
      </c>
      <c r="C46" s="16">
        <v>0</v>
      </c>
    </row>
    <row r="47" spans="1:5" s="15" customFormat="1" ht="30" customHeight="1" x14ac:dyDescent="0.25">
      <c r="A47" s="25" t="s">
        <v>24</v>
      </c>
      <c r="B47" s="25"/>
      <c r="C47" s="18">
        <f>SUM(C33:C46)</f>
        <v>416122824.70999998</v>
      </c>
      <c r="D47" s="26">
        <v>416122824.70999998</v>
      </c>
      <c r="E47" s="27">
        <f>C47-D47</f>
        <v>0</v>
      </c>
    </row>
    <row r="48" spans="1:5" s="15" customFormat="1" ht="30" customHeight="1" x14ac:dyDescent="0.2">
      <c r="A48" s="25" t="s">
        <v>74</v>
      </c>
      <c r="B48" s="25"/>
      <c r="C48" s="18">
        <f>C31-C47</f>
        <v>-1153858.0199999809</v>
      </c>
    </row>
    <row r="49" spans="3:3" x14ac:dyDescent="0.2">
      <c r="C49" s="13"/>
    </row>
  </sheetData>
  <autoFilter ref="A3:C3" xr:uid="{00000000-0009-0000-0000-000000000000}"/>
  <mergeCells count="4">
    <mergeCell ref="A1:C1"/>
    <mergeCell ref="A32:C32"/>
    <mergeCell ref="A47:B47"/>
    <mergeCell ref="A48:B48"/>
  </mergeCells>
  <pageMargins left="0.59055118110236227" right="0.39370078740157483" top="0.39370078740157483" bottom="0.39370078740157483" header="0.19685039370078741" footer="0.19685039370078741"/>
  <pageSetup paperSize="9" scale="81" fitToWidth="0" fitToHeight="0" orientation="portrait" r:id="rId1"/>
  <rowBreaks count="1" manualBreakCount="1">
    <brk id="31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data</vt:lpstr>
      <vt:lpstr>data!Заголовки_для_печати</vt:lpstr>
      <vt:lpstr>data!Область_печати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2018-10-16T06:24:20Z</dcterms:created>
  <dcterms:modified xsi:type="dcterms:W3CDTF">2022-11-08T07:58:47Z</dcterms:modified>
</cp:coreProperties>
</file>