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70" windowWidth="17895" windowHeight="1323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47" i="1" l="1"/>
  <c r="T35" i="1" l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  <c r="T23" i="1"/>
</calcChain>
</file>

<file path=xl/sharedStrings.xml><?xml version="1.0" encoding="utf-8"?>
<sst xmlns="http://schemas.openxmlformats.org/spreadsheetml/2006/main" count="265" uniqueCount="190">
  <si>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</si>
  <si>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</si>
  <si>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</si>
  <si>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</si>
  <si>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</si>
  <si>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</si>
  <si>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</si>
  <si>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</si>
  <si>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</si>
  <si>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</si>
  <si>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</si>
  <si>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</si>
  <si>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</si>
  <si>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</si>
  <si>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</si>
  <si>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</si>
  <si>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</si>
  <si>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</si>
  <si>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</si>
  <si>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</si>
  <si>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</si>
  <si>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</si>
  <si>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</si>
  <si>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</si>
  <si>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</si>
  <si>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</si>
  <si>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</si>
  <si>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</si>
  <si>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</si>
  <si>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</si>
  <si>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</si>
  <si>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</si>
  <si>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</si>
  <si>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</si>
  <si>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</si>
  <si>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</si>
  <si>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</si>
  <si>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</si>
  <si>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</si>
  <si>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</si>
  <si>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</si>
  <si>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</si>
  <si>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</si>
  <si>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</si>
  <si>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</si>
  <si>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</si>
  <si>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</si>
  <si>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</si>
  <si>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</si>
  <si>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</si>
  <si>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</si>
  <si>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</si>
  <si>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</si>
  <si>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</si>
  <si>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</si>
  <si>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</si>
  <si>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</si>
  <si>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</si>
  <si>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</si>
  <si>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</si>
  <si>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</si>
  <si>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</si>
  <si>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</si>
  <si>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</si>
  <si>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</si>
  <si>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</si>
  <si>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</si>
  <si>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</si>
  <si>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</si>
  <si>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</si>
  <si>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</si>
  <si>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</si>
  <si>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</si>
  <si>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</si>
  <si>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</si>
  <si>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</si>
  <si>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</si>
  <si>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</si>
  <si>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</si>
  <si>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</si>
  <si>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</si>
  <si>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</si>
  <si>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</si>
  <si>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</si>
  <si>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</si>
  <si>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</si>
  <si>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</si>
  <si>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</si>
  <si>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</si>
  <si>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</si>
  <si>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</si>
  <si>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</si>
  <si>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</si>
  <si>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</si>
  <si>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</si>
  <si>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</si>
  <si>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</si>
  <si>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</si>
  <si>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</si>
  <si>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</si>
  <si>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</si>
  <si>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</si>
  <si>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</si>
  <si>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</si>
  <si>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</si>
  <si>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</si>
  <si>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</si>
  <si>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</si>
  <si>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</si>
  <si>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</si>
  <si>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</si>
  <si>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</si>
  <si>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</si>
  <si>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</si>
  <si>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</si>
  <si>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</si>
  <si>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</si>
  <si>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</si>
  <si>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</si>
  <si>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</si>
  <si>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</si>
  <si>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</si>
  <si>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</si>
  <si>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</si>
  <si>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</si>
  <si>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</si>
  <si>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</si>
  <si>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</si>
  <si>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</si>
  <si>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</si>
  <si>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</si>
  <si>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</si>
  <si>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</si>
  <si>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</si>
  <si>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</si>
  <si>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</si>
  <si>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</si>
  <si>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</si>
  <si>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</si>
  <si>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</si>
  <si>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</si>
  <si>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</si>
  <si>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</si>
  <si>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</si>
  <si>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</si>
  <si>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</si>
  <si>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</si>
  <si>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</si>
  <si>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</si>
  <si>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</si>
  <si>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</si>
  <si>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</si>
  <si>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</si>
  <si>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</si>
  <si>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</si>
  <si>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</si>
  <si>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</si>
  <si>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</si>
  <si>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</si>
  <si>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</si>
  <si>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Решение СНДГФ №5-928 от 12.12.17</t>
  </si>
  <si>
    <t>0327300024218000002-0190177-01</t>
  </si>
  <si>
    <t>Финансирование дефицита и погашение долговых обязательсьв</t>
  </si>
  <si>
    <t>Уплата процента</t>
  </si>
  <si>
    <t>п.п. №150061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</si>
  <si>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</si>
  <si>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</si>
  <si>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</si>
  <si>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</si>
  <si>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п.п. №398884</t>
  </si>
  <si>
    <t>14.03.19 20.03.19 26.03.19 05.04.19</t>
  </si>
  <si>
    <t>800 000    5 000 000  1 700 000  14 500 000</t>
  </si>
  <si>
    <t>п.п. №683209</t>
  </si>
  <si>
    <t>п.п. №740891</t>
  </si>
  <si>
    <t>0327300024219000003 от 29.04.2019</t>
  </si>
  <si>
    <t>п.п. №180408</t>
  </si>
  <si>
    <t>п.п. №503965</t>
  </si>
  <si>
    <t>п.п. №744433</t>
  </si>
  <si>
    <t>Муниципальный контракт с СЕВЕРО-ЗАПАДНЫЙ БАНК ПАО СБЕРБАНК</t>
  </si>
  <si>
    <t>00900019-86051100 от 26.07.2019</t>
  </si>
  <si>
    <t>п.п. №790761</t>
  </si>
  <si>
    <t>Решение СНДГФ №6-74 от 18.12.18</t>
  </si>
  <si>
    <t>п.п. №113745</t>
  </si>
  <si>
    <t>п.п. №113746</t>
  </si>
  <si>
    <t>Изменение обязательств в течение 2019года</t>
  </si>
  <si>
    <t>п.п. №357593</t>
  </si>
  <si>
    <t>п.п. №357594</t>
  </si>
  <si>
    <t xml:space="preserve">Выписка из муниципальной долговой книги городского округа г.Фокино на 01.11. 2019г.  </t>
  </si>
  <si>
    <t>п.п. №658193</t>
  </si>
  <si>
    <t>п.п. №658195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</si>
</sst>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4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5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0" fontId="1" fillId="0" borderId="57" xfId="0" applyFont="1" applyBorder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77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horizontal="left" vertical="center"/>
    </xf>
    <xf numFmtId="4" fontId="9" fillId="0" borderId="56" xfId="0" applyNumberFormat="1" applyFont="1" applyBorder="1" applyAlignment="1">
      <alignment horizontal="left" vertical="top"/>
    </xf>
    <xf numFmtId="4" fontId="9" fillId="0" borderId="82" xfId="0" applyNumberFormat="1" applyFont="1" applyBorder="1" applyAlignment="1">
      <alignment horizontal="left" vertical="top"/>
    </xf>
    <xf numFmtId="0" fontId="0" fillId="0" borderId="57" xfId="0" applyBorder="1" applyAlignment="1"/>
    <xf numFmtId="0" fontId="0" fillId="0" borderId="83" xfId="0" applyBorder="1" applyAlignment="1"/>
    <xf numFmtId="166" fontId="9" fillId="0" borderId="78" xfId="0" applyNumberFormat="1" applyFont="1" applyBorder="1" applyAlignment="1">
      <alignment horizontal="left" vertical="top"/>
    </xf>
    <xf numFmtId="166" fontId="11" fillId="0" borderId="79" xfId="0" applyNumberFormat="1" applyFont="1" applyBorder="1" applyAlignment="1"/>
    <xf numFmtId="166" fontId="11" fillId="0" borderId="80" xfId="0" applyNumberFormat="1" applyFont="1" applyBorder="1" applyAlignment="1"/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4" fontId="9" fillId="0" borderId="78" xfId="0" applyNumberFormat="1" applyFont="1" applyBorder="1" applyAlignment="1">
      <alignment horizontal="left" vertical="top"/>
    </xf>
    <xf numFmtId="0" fontId="11" fillId="0" borderId="79" xfId="0" applyFont="1" applyBorder="1" applyAlignment="1"/>
    <xf numFmtId="0" fontId="11" fillId="0" borderId="80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0" fontId="9" fillId="0" borderId="78" xfId="0" applyFont="1" applyBorder="1" applyAlignment="1">
      <alignment horizontal="left" vertical="top" wrapText="1"/>
    </xf>
    <xf numFmtId="0" fontId="1" fillId="0" borderId="77" xfId="0" applyFont="1" applyBorder="1" applyAlignment="1">
      <alignment horizontal="left" vertical="top"/>
    </xf>
    <xf numFmtId="0" fontId="0" fillId="0" borderId="77" xfId="0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164" fontId="9" fillId="0" borderId="78" xfId="0" applyNumberFormat="1" applyFont="1" applyBorder="1" applyAlignment="1">
      <alignment horizontal="left" vertical="top"/>
    </xf>
    <xf numFmtId="0" fontId="9" fillId="0" borderId="77" xfId="0" applyFont="1" applyBorder="1" applyAlignment="1">
      <alignment horizontal="left" vertical="center" wrapText="1" indent="9"/>
    </xf>
    <xf numFmtId="0" fontId="9" fillId="0" borderId="77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left" vertical="center" inden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7"/>
  <sheetViews>
    <sheetView tabSelected="1" topLeftCell="A19" workbookViewId="0">
      <selection activeCell="T43" sqref="T43"/>
    </sheetView>
  </sheetViews>
  <sheetFormatPr defaultColWidth="20" defaultRowHeight="18.75" x14ac:dyDescent="0.3"/>
  <cols>
    <col min="1" max="1" width="1.5703125" style="2" customWidth="1"/>
    <col min="2" max="2" width="3.28515625" style="2" customWidth="1"/>
    <col min="3" max="3" width="6.7109375" style="2" customWidth="1"/>
    <col min="4" max="4" width="11.140625" style="2" customWidth="1"/>
    <col min="5" max="5" width="7.140625" style="2" customWidth="1"/>
    <col min="6" max="6" width="6.5703125" style="2" customWidth="1"/>
    <col min="7" max="7" width="3.42578125" style="2" customWidth="1"/>
    <col min="8" max="8" width="6.7109375" style="2" customWidth="1"/>
    <col min="9" max="9" width="2.85546875" style="2" customWidth="1"/>
    <col min="10" max="11" width="7.140625" style="2" customWidth="1"/>
    <col min="12" max="12" width="11.140625" style="2" customWidth="1"/>
    <col min="13" max="13" width="7" style="2" customWidth="1"/>
    <col min="14" max="14" width="10.5703125" style="2" customWidth="1"/>
    <col min="15" max="15" width="7.28515625" style="2" customWidth="1"/>
    <col min="16" max="16" width="8.7109375" style="2" customWidth="1"/>
    <col min="17" max="17" width="11.140625" style="2" customWidth="1"/>
    <col min="18" max="18" width="10.140625" style="2" customWidth="1"/>
    <col min="19" max="19" width="8.85546875" style="2" customWidth="1"/>
    <col min="20" max="20" width="10.42578125" style="2" bestFit="1" customWidth="1"/>
    <col min="21" max="16384" width="20" style="2"/>
  </cols>
  <sheetData>
    <row r="2" spans="2:21" ht="20.25" x14ac:dyDescent="0.3">
      <c r="B2" s="36" t="s">
        <v>187</v>
      </c>
      <c r="C2" s="37"/>
      <c r="D2" s="37"/>
      <c r="E2" s="37"/>
      <c r="F2" s="37"/>
    </row>
    <row r="3" spans="2:21" ht="3.75" customHeight="1" x14ac:dyDescent="0.3"/>
    <row r="4" spans="2:21" x14ac:dyDescent="0.3">
      <c r="B4" s="55" t="s">
        <v>74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2:21" hidden="1" x14ac:dyDescent="0.3"/>
    <row r="6" spans="2:21" x14ac:dyDescent="0.3">
      <c r="B6" s="57" t="s">
        <v>73</v>
      </c>
    </row>
    <row r="7" spans="2:21" ht="1.5" customHeight="1" x14ac:dyDescent="0.3"/>
    <row r="8" spans="2:21" ht="42.75" customHeight="1" x14ac:dyDescent="0.3">
      <c r="B8" s="101" t="s">
        <v>75</v>
      </c>
      <c r="C8" s="99" t="s">
        <v>0</v>
      </c>
      <c r="D8" s="101" t="s">
        <v>1</v>
      </c>
      <c r="E8" s="99" t="s">
        <v>76</v>
      </c>
      <c r="F8" s="99" t="s">
        <v>59</v>
      </c>
      <c r="G8" s="101" t="s">
        <v>77</v>
      </c>
      <c r="H8" s="99" t="s">
        <v>78</v>
      </c>
      <c r="I8" s="99" t="s">
        <v>79</v>
      </c>
      <c r="J8" s="100" t="s">
        <v>2</v>
      </c>
      <c r="K8" s="100"/>
      <c r="L8" s="100"/>
      <c r="M8" s="98" t="s">
        <v>184</v>
      </c>
      <c r="N8" s="98"/>
      <c r="O8" s="98"/>
      <c r="P8" s="98"/>
      <c r="Q8" s="99" t="s">
        <v>81</v>
      </c>
      <c r="R8" s="99" t="s">
        <v>82</v>
      </c>
      <c r="S8" s="99"/>
      <c r="T8" s="99"/>
      <c r="U8" s="99" t="s">
        <v>51</v>
      </c>
    </row>
    <row r="9" spans="2:21" ht="33.75" x14ac:dyDescent="0.3">
      <c r="B9" s="101"/>
      <c r="C9" s="99"/>
      <c r="D9" s="101"/>
      <c r="E9" s="99"/>
      <c r="F9" s="99"/>
      <c r="G9" s="101"/>
      <c r="H9" s="99"/>
      <c r="I9" s="99"/>
      <c r="J9" s="99" t="s">
        <v>3</v>
      </c>
      <c r="K9" s="99"/>
      <c r="L9" s="65" t="s">
        <v>80</v>
      </c>
      <c r="M9" s="100" t="s">
        <v>4</v>
      </c>
      <c r="N9" s="100"/>
      <c r="O9" s="99" t="s">
        <v>5</v>
      </c>
      <c r="P9" s="99"/>
      <c r="Q9" s="99"/>
      <c r="R9" s="101" t="s">
        <v>6</v>
      </c>
      <c r="S9" s="102" t="s">
        <v>11</v>
      </c>
      <c r="T9" s="100" t="s">
        <v>7</v>
      </c>
      <c r="U9" s="99"/>
    </row>
    <row r="10" spans="2:21" ht="183.75" customHeight="1" x14ac:dyDescent="0.3">
      <c r="B10" s="101"/>
      <c r="C10" s="99"/>
      <c r="D10" s="101"/>
      <c r="E10" s="99"/>
      <c r="F10" s="99"/>
      <c r="G10" s="101"/>
      <c r="H10" s="99"/>
      <c r="I10" s="99"/>
      <c r="J10" s="66" t="s">
        <v>8</v>
      </c>
      <c r="K10" s="67" t="s">
        <v>9</v>
      </c>
      <c r="L10" s="67" t="s">
        <v>10</v>
      </c>
      <c r="M10" s="66" t="s">
        <v>11</v>
      </c>
      <c r="N10" s="67" t="s">
        <v>7</v>
      </c>
      <c r="O10" s="66" t="s">
        <v>11</v>
      </c>
      <c r="P10" s="67" t="s">
        <v>7</v>
      </c>
      <c r="Q10" s="99"/>
      <c r="R10" s="101"/>
      <c r="S10" s="102"/>
      <c r="T10" s="100"/>
      <c r="U10" s="99"/>
    </row>
    <row r="11" spans="2:21" s="54" customFormat="1" ht="12" thickBot="1" x14ac:dyDescent="0.25">
      <c r="B11" s="62" t="s">
        <v>12</v>
      </c>
      <c r="C11" s="63">
        <v>2</v>
      </c>
      <c r="D11" s="63" t="s">
        <v>13</v>
      </c>
      <c r="E11" s="63" t="s">
        <v>14</v>
      </c>
      <c r="F11" s="63" t="s">
        <v>15</v>
      </c>
      <c r="G11" s="63" t="s">
        <v>16</v>
      </c>
      <c r="H11" s="63" t="s">
        <v>17</v>
      </c>
      <c r="I11" s="63" t="s">
        <v>18</v>
      </c>
      <c r="J11" s="63">
        <v>9</v>
      </c>
      <c r="K11" s="63" t="s">
        <v>19</v>
      </c>
      <c r="L11" s="63">
        <v>11</v>
      </c>
      <c r="M11" s="63" t="s">
        <v>20</v>
      </c>
      <c r="N11" s="63" t="s">
        <v>21</v>
      </c>
      <c r="O11" s="63">
        <v>14</v>
      </c>
      <c r="P11" s="63" t="s">
        <v>22</v>
      </c>
      <c r="Q11" s="63">
        <v>16</v>
      </c>
      <c r="R11" s="64">
        <v>17</v>
      </c>
      <c r="S11" s="64">
        <v>18</v>
      </c>
      <c r="T11" s="64">
        <v>19</v>
      </c>
      <c r="U11" s="64" t="s">
        <v>165</v>
      </c>
    </row>
    <row r="12" spans="2:21" ht="15" customHeight="1" x14ac:dyDescent="0.3">
      <c r="B12" s="91">
        <v>1</v>
      </c>
      <c r="C12" s="93" t="s">
        <v>159</v>
      </c>
      <c r="D12" s="96">
        <v>22000000</v>
      </c>
      <c r="E12" s="90" t="s">
        <v>160</v>
      </c>
      <c r="F12" s="90" t="s">
        <v>161</v>
      </c>
      <c r="G12" s="87"/>
      <c r="H12" s="90" t="s">
        <v>162</v>
      </c>
      <c r="I12" s="87"/>
      <c r="J12" s="75">
        <v>43196</v>
      </c>
      <c r="K12" s="75">
        <v>43560</v>
      </c>
      <c r="L12" s="97">
        <v>7.7875E-2</v>
      </c>
      <c r="M12" s="75">
        <v>43196</v>
      </c>
      <c r="N12" s="78">
        <v>22000000</v>
      </c>
      <c r="O12" s="81" t="s">
        <v>170</v>
      </c>
      <c r="P12" s="84" t="s">
        <v>171</v>
      </c>
      <c r="Q12" s="69"/>
      <c r="R12" s="58" t="s">
        <v>163</v>
      </c>
      <c r="S12" s="59">
        <v>43487</v>
      </c>
      <c r="T12" s="60">
        <v>145508.91</v>
      </c>
      <c r="U12" s="61" t="s">
        <v>164</v>
      </c>
    </row>
    <row r="13" spans="2:21" ht="14.25" customHeight="1" x14ac:dyDescent="0.3">
      <c r="B13" s="92"/>
      <c r="C13" s="94"/>
      <c r="D13" s="94"/>
      <c r="E13" s="79"/>
      <c r="F13" s="88"/>
      <c r="G13" s="88"/>
      <c r="H13" s="88"/>
      <c r="I13" s="88"/>
      <c r="J13" s="76"/>
      <c r="K13" s="76"/>
      <c r="L13" s="79"/>
      <c r="M13" s="76"/>
      <c r="N13" s="79"/>
      <c r="O13" s="82"/>
      <c r="P13" s="85"/>
      <c r="Q13" s="70"/>
      <c r="R13" s="58" t="s">
        <v>163</v>
      </c>
      <c r="S13" s="59">
        <v>43518</v>
      </c>
      <c r="T13" s="60">
        <v>131427.4</v>
      </c>
      <c r="U13" s="61" t="s">
        <v>169</v>
      </c>
    </row>
    <row r="14" spans="2:21" s="38" customFormat="1" ht="12.75" customHeight="1" x14ac:dyDescent="0.3">
      <c r="B14" s="92"/>
      <c r="C14" s="94"/>
      <c r="D14" s="94"/>
      <c r="E14" s="79"/>
      <c r="F14" s="88"/>
      <c r="G14" s="88"/>
      <c r="H14" s="88"/>
      <c r="I14" s="88"/>
      <c r="J14" s="76"/>
      <c r="K14" s="76"/>
      <c r="L14" s="79"/>
      <c r="M14" s="76"/>
      <c r="N14" s="79"/>
      <c r="O14" s="82"/>
      <c r="P14" s="85"/>
      <c r="Q14" s="70"/>
      <c r="R14" s="58" t="s">
        <v>163</v>
      </c>
      <c r="S14" s="59">
        <v>43552</v>
      </c>
      <c r="T14" s="60">
        <v>130872.67</v>
      </c>
      <c r="U14" s="61" t="s">
        <v>172</v>
      </c>
    </row>
    <row r="15" spans="2:21" s="38" customFormat="1" ht="12.75" customHeight="1" x14ac:dyDescent="0.3">
      <c r="B15" s="92"/>
      <c r="C15" s="94"/>
      <c r="D15" s="94"/>
      <c r="E15" s="79"/>
      <c r="F15" s="88"/>
      <c r="G15" s="88"/>
      <c r="H15" s="88"/>
      <c r="I15" s="88"/>
      <c r="J15" s="76"/>
      <c r="K15" s="76"/>
      <c r="L15" s="79"/>
      <c r="M15" s="76"/>
      <c r="N15" s="79"/>
      <c r="O15" s="82"/>
      <c r="P15" s="85"/>
      <c r="Q15" s="70"/>
      <c r="R15" s="58" t="s">
        <v>163</v>
      </c>
      <c r="S15" s="59">
        <v>43560</v>
      </c>
      <c r="T15" s="60">
        <v>13654.77</v>
      </c>
      <c r="U15" s="61" t="s">
        <v>173</v>
      </c>
    </row>
    <row r="16" spans="2:21" s="38" customFormat="1" ht="12.75" customHeight="1" x14ac:dyDescent="0.3">
      <c r="B16" s="92"/>
      <c r="C16" s="94"/>
      <c r="D16" s="94"/>
      <c r="E16" s="79"/>
      <c r="F16" s="88"/>
      <c r="G16" s="88"/>
      <c r="H16" s="88"/>
      <c r="I16" s="88"/>
      <c r="J16" s="76"/>
      <c r="K16" s="76"/>
      <c r="L16" s="79"/>
      <c r="M16" s="76"/>
      <c r="N16" s="79"/>
      <c r="O16" s="82"/>
      <c r="P16" s="85"/>
      <c r="Q16" s="70"/>
      <c r="R16" s="43"/>
      <c r="S16" s="41"/>
      <c r="T16" s="42"/>
      <c r="U16" s="43"/>
    </row>
    <row r="17" spans="2:21" s="38" customFormat="1" ht="12" customHeight="1" x14ac:dyDescent="0.3">
      <c r="B17" s="92"/>
      <c r="C17" s="94"/>
      <c r="D17" s="94"/>
      <c r="E17" s="79"/>
      <c r="F17" s="88"/>
      <c r="G17" s="88"/>
      <c r="H17" s="88"/>
      <c r="I17" s="88"/>
      <c r="J17" s="76"/>
      <c r="K17" s="76"/>
      <c r="L17" s="79"/>
      <c r="M17" s="76"/>
      <c r="N17" s="79"/>
      <c r="O17" s="82"/>
      <c r="P17" s="85"/>
      <c r="Q17" s="70"/>
      <c r="R17" s="43"/>
      <c r="S17" s="41"/>
      <c r="T17" s="42"/>
      <c r="U17" s="43"/>
    </row>
    <row r="18" spans="2:21" s="38" customFormat="1" ht="12.75" customHeight="1" x14ac:dyDescent="0.3">
      <c r="B18" s="92"/>
      <c r="C18" s="94"/>
      <c r="D18" s="94"/>
      <c r="E18" s="79"/>
      <c r="F18" s="88"/>
      <c r="G18" s="88"/>
      <c r="H18" s="88"/>
      <c r="I18" s="88"/>
      <c r="J18" s="76"/>
      <c r="K18" s="76"/>
      <c r="L18" s="79"/>
      <c r="M18" s="76"/>
      <c r="N18" s="79"/>
      <c r="O18" s="82"/>
      <c r="P18" s="85"/>
      <c r="Q18" s="70"/>
      <c r="R18" s="43"/>
      <c r="S18" s="41"/>
      <c r="T18" s="42"/>
      <c r="U18" s="43"/>
    </row>
    <row r="19" spans="2:21" s="38" customFormat="1" ht="12" customHeight="1" x14ac:dyDescent="0.3">
      <c r="B19" s="92"/>
      <c r="C19" s="94"/>
      <c r="D19" s="94"/>
      <c r="E19" s="79"/>
      <c r="F19" s="88"/>
      <c r="G19" s="88"/>
      <c r="H19" s="88"/>
      <c r="I19" s="88"/>
      <c r="J19" s="76"/>
      <c r="K19" s="76"/>
      <c r="L19" s="79"/>
      <c r="M19" s="76"/>
      <c r="N19" s="79"/>
      <c r="O19" s="82"/>
      <c r="P19" s="85"/>
      <c r="Q19" s="70"/>
      <c r="R19" s="43"/>
      <c r="S19" s="41"/>
      <c r="T19" s="42"/>
      <c r="U19" s="43"/>
    </row>
    <row r="20" spans="2:21" s="38" customFormat="1" ht="12" customHeight="1" x14ac:dyDescent="0.3">
      <c r="B20" s="92"/>
      <c r="C20" s="94"/>
      <c r="D20" s="94"/>
      <c r="E20" s="79"/>
      <c r="F20" s="88"/>
      <c r="G20" s="88"/>
      <c r="H20" s="88"/>
      <c r="I20" s="88"/>
      <c r="J20" s="76"/>
      <c r="K20" s="76"/>
      <c r="L20" s="79"/>
      <c r="M20" s="76"/>
      <c r="N20" s="79"/>
      <c r="O20" s="82"/>
      <c r="P20" s="85"/>
      <c r="Q20" s="70"/>
      <c r="R20" s="43"/>
      <c r="S20" s="41"/>
      <c r="T20" s="42"/>
      <c r="U20" s="43"/>
    </row>
    <row r="21" spans="2:21" s="38" customFormat="1" ht="12" customHeight="1" x14ac:dyDescent="0.3">
      <c r="B21" s="92"/>
      <c r="C21" s="94"/>
      <c r="D21" s="94"/>
      <c r="E21" s="79"/>
      <c r="F21" s="88"/>
      <c r="G21" s="88"/>
      <c r="H21" s="88"/>
      <c r="I21" s="88"/>
      <c r="J21" s="76"/>
      <c r="K21" s="76"/>
      <c r="L21" s="79"/>
      <c r="M21" s="76"/>
      <c r="N21" s="79"/>
      <c r="O21" s="82"/>
      <c r="P21" s="85"/>
      <c r="Q21" s="70"/>
      <c r="R21" s="43"/>
      <c r="S21" s="41"/>
      <c r="T21" s="42"/>
      <c r="U21" s="43"/>
    </row>
    <row r="22" spans="2:21" s="38" customFormat="1" ht="12" customHeight="1" x14ac:dyDescent="0.3">
      <c r="B22" s="92"/>
      <c r="C22" s="94"/>
      <c r="D22" s="94"/>
      <c r="E22" s="79"/>
      <c r="F22" s="88"/>
      <c r="G22" s="88"/>
      <c r="H22" s="88"/>
      <c r="I22" s="88"/>
      <c r="J22" s="76"/>
      <c r="K22" s="76"/>
      <c r="L22" s="79"/>
      <c r="M22" s="76"/>
      <c r="N22" s="79"/>
      <c r="O22" s="82"/>
      <c r="P22" s="85"/>
      <c r="Q22" s="70"/>
      <c r="R22" s="43"/>
      <c r="S22" s="41"/>
      <c r="T22" s="42"/>
      <c r="U22" s="43"/>
    </row>
    <row r="23" spans="2:21" s="38" customFormat="1" ht="12" customHeight="1" thickBot="1" x14ac:dyDescent="0.35">
      <c r="B23" s="92"/>
      <c r="C23" s="95"/>
      <c r="D23" s="95"/>
      <c r="E23" s="80"/>
      <c r="F23" s="89"/>
      <c r="G23" s="89"/>
      <c r="H23" s="89"/>
      <c r="I23" s="89"/>
      <c r="J23" s="77"/>
      <c r="K23" s="77"/>
      <c r="L23" s="80"/>
      <c r="M23" s="77"/>
      <c r="N23" s="80"/>
      <c r="O23" s="83"/>
      <c r="P23" s="86"/>
      <c r="Q23" s="71"/>
      <c r="R23" s="43" t="s">
        <v>72</v>
      </c>
      <c r="S23" s="41"/>
      <c r="T23" s="42">
        <f>T12+T13+T14+T15+T16+T17+T18+T19+T20+T21</f>
        <v>421463.75</v>
      </c>
      <c r="U23" s="43"/>
    </row>
    <row r="24" spans="2:21" ht="13.5" customHeight="1" x14ac:dyDescent="0.3">
      <c r="B24" s="91">
        <v>2</v>
      </c>
      <c r="C24" s="93" t="s">
        <v>159</v>
      </c>
      <c r="D24" s="96">
        <v>18000000</v>
      </c>
      <c r="E24" s="90" t="s">
        <v>181</v>
      </c>
      <c r="F24" s="90" t="s">
        <v>174</v>
      </c>
      <c r="G24" s="87"/>
      <c r="H24" s="90" t="s">
        <v>162</v>
      </c>
      <c r="I24" s="87"/>
      <c r="J24" s="75">
        <v>43584</v>
      </c>
      <c r="K24" s="75">
        <v>43949</v>
      </c>
      <c r="L24" s="97">
        <v>8.8279999999999997E-2</v>
      </c>
      <c r="M24" s="75">
        <v>43584</v>
      </c>
      <c r="N24" s="78">
        <v>18000000</v>
      </c>
      <c r="O24" s="81"/>
      <c r="P24" s="84"/>
      <c r="Q24" s="69">
        <v>18000000</v>
      </c>
      <c r="R24" s="58" t="s">
        <v>163</v>
      </c>
      <c r="S24" s="59">
        <v>43606</v>
      </c>
      <c r="T24" s="60">
        <v>139313.1</v>
      </c>
      <c r="U24" s="61" t="s">
        <v>175</v>
      </c>
    </row>
    <row r="25" spans="2:21" ht="12" customHeight="1" x14ac:dyDescent="0.3">
      <c r="B25" s="92"/>
      <c r="C25" s="94"/>
      <c r="D25" s="94"/>
      <c r="E25" s="79"/>
      <c r="F25" s="88"/>
      <c r="G25" s="88"/>
      <c r="H25" s="88"/>
      <c r="I25" s="88"/>
      <c r="J25" s="76"/>
      <c r="K25" s="76"/>
      <c r="L25" s="79"/>
      <c r="M25" s="76"/>
      <c r="N25" s="79"/>
      <c r="O25" s="82"/>
      <c r="P25" s="85"/>
      <c r="Q25" s="70"/>
      <c r="R25" s="58" t="s">
        <v>163</v>
      </c>
      <c r="S25" s="59">
        <v>43642</v>
      </c>
      <c r="T25" s="60">
        <v>130606.03</v>
      </c>
      <c r="U25" s="61" t="s">
        <v>176</v>
      </c>
    </row>
    <row r="26" spans="2:21" ht="10.5" customHeight="1" x14ac:dyDescent="0.3">
      <c r="B26" s="92"/>
      <c r="C26" s="94"/>
      <c r="D26" s="94"/>
      <c r="E26" s="79"/>
      <c r="F26" s="88"/>
      <c r="G26" s="88"/>
      <c r="H26" s="88"/>
      <c r="I26" s="88"/>
      <c r="J26" s="76"/>
      <c r="K26" s="76"/>
      <c r="L26" s="79"/>
      <c r="M26" s="76"/>
      <c r="N26" s="79"/>
      <c r="O26" s="82"/>
      <c r="P26" s="85"/>
      <c r="Q26" s="70"/>
      <c r="R26" s="58" t="s">
        <v>163</v>
      </c>
      <c r="S26" s="59">
        <v>43670</v>
      </c>
      <c r="T26" s="60">
        <v>134959.56</v>
      </c>
      <c r="U26" s="61" t="s">
        <v>177</v>
      </c>
    </row>
    <row r="27" spans="2:21" ht="11.25" customHeight="1" x14ac:dyDescent="0.3">
      <c r="B27" s="92"/>
      <c r="C27" s="94"/>
      <c r="D27" s="94"/>
      <c r="E27" s="79"/>
      <c r="F27" s="88"/>
      <c r="G27" s="88"/>
      <c r="H27" s="88"/>
      <c r="I27" s="88"/>
      <c r="J27" s="76"/>
      <c r="K27" s="76"/>
      <c r="L27" s="79"/>
      <c r="M27" s="76"/>
      <c r="N27" s="79"/>
      <c r="O27" s="82"/>
      <c r="P27" s="85"/>
      <c r="Q27" s="70"/>
      <c r="R27" s="58" t="s">
        <v>163</v>
      </c>
      <c r="S27" s="59">
        <v>43703</v>
      </c>
      <c r="T27" s="60">
        <v>134959.56</v>
      </c>
      <c r="U27" s="61" t="s">
        <v>182</v>
      </c>
    </row>
    <row r="28" spans="2:21" ht="12.75" customHeight="1" x14ac:dyDescent="0.3">
      <c r="B28" s="92"/>
      <c r="C28" s="94"/>
      <c r="D28" s="94"/>
      <c r="E28" s="79"/>
      <c r="F28" s="88"/>
      <c r="G28" s="88"/>
      <c r="H28" s="88"/>
      <c r="I28" s="88"/>
      <c r="J28" s="76"/>
      <c r="K28" s="76"/>
      <c r="L28" s="79"/>
      <c r="M28" s="76"/>
      <c r="N28" s="79"/>
      <c r="O28" s="82"/>
      <c r="P28" s="85"/>
      <c r="Q28" s="70"/>
      <c r="R28" s="58" t="s">
        <v>163</v>
      </c>
      <c r="S28" s="59">
        <v>43733</v>
      </c>
      <c r="T28" s="60">
        <v>130606.03</v>
      </c>
      <c r="U28" s="61" t="s">
        <v>185</v>
      </c>
    </row>
    <row r="29" spans="2:21" ht="12.75" customHeight="1" x14ac:dyDescent="0.3">
      <c r="B29" s="92"/>
      <c r="C29" s="94"/>
      <c r="D29" s="94"/>
      <c r="E29" s="79"/>
      <c r="F29" s="88"/>
      <c r="G29" s="88"/>
      <c r="H29" s="88"/>
      <c r="I29" s="88"/>
      <c r="J29" s="76"/>
      <c r="K29" s="76"/>
      <c r="L29" s="79"/>
      <c r="M29" s="76"/>
      <c r="N29" s="79"/>
      <c r="O29" s="82"/>
      <c r="P29" s="85"/>
      <c r="Q29" s="70"/>
      <c r="R29" s="58" t="s">
        <v>163</v>
      </c>
      <c r="S29" s="59">
        <v>43766</v>
      </c>
      <c r="T29" s="60">
        <v>134959.56</v>
      </c>
      <c r="U29" s="61" t="s">
        <v>188</v>
      </c>
    </row>
    <row r="30" spans="2:21" ht="8.25" customHeight="1" x14ac:dyDescent="0.3">
      <c r="B30" s="92"/>
      <c r="C30" s="94"/>
      <c r="D30" s="94"/>
      <c r="E30" s="79"/>
      <c r="F30" s="88"/>
      <c r="G30" s="88"/>
      <c r="H30" s="88"/>
      <c r="I30" s="88"/>
      <c r="J30" s="76"/>
      <c r="K30" s="76"/>
      <c r="L30" s="79"/>
      <c r="M30" s="76"/>
      <c r="N30" s="79"/>
      <c r="O30" s="82"/>
      <c r="P30" s="85"/>
      <c r="Q30" s="70"/>
      <c r="R30" s="43"/>
      <c r="S30" s="41"/>
      <c r="T30" s="42"/>
      <c r="U30" s="43"/>
    </row>
    <row r="31" spans="2:21" ht="9.75" customHeight="1" x14ac:dyDescent="0.3">
      <c r="B31" s="92"/>
      <c r="C31" s="94"/>
      <c r="D31" s="94"/>
      <c r="E31" s="79"/>
      <c r="F31" s="88"/>
      <c r="G31" s="88"/>
      <c r="H31" s="88"/>
      <c r="I31" s="88"/>
      <c r="J31" s="76"/>
      <c r="K31" s="76"/>
      <c r="L31" s="79"/>
      <c r="M31" s="76"/>
      <c r="N31" s="79"/>
      <c r="O31" s="82"/>
      <c r="P31" s="85"/>
      <c r="Q31" s="70"/>
      <c r="R31" s="43"/>
      <c r="S31" s="41"/>
      <c r="T31" s="42"/>
      <c r="U31" s="43"/>
    </row>
    <row r="32" spans="2:21" ht="10.5" customHeight="1" x14ac:dyDescent="0.3">
      <c r="B32" s="92"/>
      <c r="C32" s="94"/>
      <c r="D32" s="94"/>
      <c r="E32" s="79"/>
      <c r="F32" s="88"/>
      <c r="G32" s="88"/>
      <c r="H32" s="88"/>
      <c r="I32" s="88"/>
      <c r="J32" s="76"/>
      <c r="K32" s="76"/>
      <c r="L32" s="79"/>
      <c r="M32" s="76"/>
      <c r="N32" s="79"/>
      <c r="O32" s="82"/>
      <c r="P32" s="85"/>
      <c r="Q32" s="70"/>
      <c r="R32" s="43"/>
      <c r="S32" s="41"/>
      <c r="T32" s="42"/>
      <c r="U32" s="43"/>
    </row>
    <row r="33" spans="2:21" ht="9.75" customHeight="1" x14ac:dyDescent="0.3">
      <c r="B33" s="92"/>
      <c r="C33" s="94"/>
      <c r="D33" s="94"/>
      <c r="E33" s="79"/>
      <c r="F33" s="88"/>
      <c r="G33" s="88"/>
      <c r="H33" s="88"/>
      <c r="I33" s="88"/>
      <c r="J33" s="76"/>
      <c r="K33" s="76"/>
      <c r="L33" s="79"/>
      <c r="M33" s="76"/>
      <c r="N33" s="79"/>
      <c r="O33" s="82"/>
      <c r="P33" s="85"/>
      <c r="Q33" s="70"/>
      <c r="R33" s="43"/>
      <c r="S33" s="41"/>
      <c r="T33" s="42"/>
      <c r="U33" s="43"/>
    </row>
    <row r="34" spans="2:21" ht="9.75" customHeight="1" x14ac:dyDescent="0.3">
      <c r="B34" s="92"/>
      <c r="C34" s="94"/>
      <c r="D34" s="94"/>
      <c r="E34" s="79"/>
      <c r="F34" s="88"/>
      <c r="G34" s="88"/>
      <c r="H34" s="88"/>
      <c r="I34" s="88"/>
      <c r="J34" s="76"/>
      <c r="K34" s="76"/>
      <c r="L34" s="79"/>
      <c r="M34" s="76"/>
      <c r="N34" s="79"/>
      <c r="O34" s="82"/>
      <c r="P34" s="85"/>
      <c r="Q34" s="70"/>
      <c r="R34" s="43"/>
      <c r="S34" s="41"/>
      <c r="T34" s="42"/>
      <c r="U34" s="43"/>
    </row>
    <row r="35" spans="2:21" ht="13.5" customHeight="1" thickBot="1" x14ac:dyDescent="0.35">
      <c r="B35" s="92"/>
      <c r="C35" s="95"/>
      <c r="D35" s="95"/>
      <c r="E35" s="80"/>
      <c r="F35" s="89"/>
      <c r="G35" s="89"/>
      <c r="H35" s="89"/>
      <c r="I35" s="89"/>
      <c r="J35" s="77"/>
      <c r="K35" s="77"/>
      <c r="L35" s="80"/>
      <c r="M35" s="77"/>
      <c r="N35" s="80"/>
      <c r="O35" s="83"/>
      <c r="P35" s="86"/>
      <c r="Q35" s="71"/>
      <c r="R35" s="43" t="s">
        <v>72</v>
      </c>
      <c r="S35" s="41"/>
      <c r="T35" s="42">
        <f>T24+T25+T26+T27+T28+T29+T30+T32+T31+T33+T34</f>
        <v>805403.84000000008</v>
      </c>
      <c r="U35" s="43"/>
    </row>
    <row r="36" spans="2:21" ht="12.75" customHeight="1" x14ac:dyDescent="0.3">
      <c r="B36" s="91">
        <v>3</v>
      </c>
      <c r="C36" s="93" t="s">
        <v>178</v>
      </c>
      <c r="D36" s="96">
        <v>1500000</v>
      </c>
      <c r="E36" s="90" t="s">
        <v>181</v>
      </c>
      <c r="F36" s="90" t="s">
        <v>179</v>
      </c>
      <c r="G36" s="87"/>
      <c r="H36" s="90" t="s">
        <v>162</v>
      </c>
      <c r="I36" s="87"/>
      <c r="J36" s="75">
        <v>43672</v>
      </c>
      <c r="K36" s="75">
        <v>44038</v>
      </c>
      <c r="L36" s="72">
        <v>8.7211346659999994E-2</v>
      </c>
      <c r="M36" s="75">
        <v>44038</v>
      </c>
      <c r="N36" s="78">
        <v>1500000</v>
      </c>
      <c r="O36" s="81"/>
      <c r="P36" s="84"/>
      <c r="Q36" s="69">
        <v>1500000</v>
      </c>
      <c r="R36" s="58" t="s">
        <v>163</v>
      </c>
      <c r="S36" s="59">
        <v>43675</v>
      </c>
      <c r="T36" s="60">
        <v>358.4</v>
      </c>
      <c r="U36" s="61" t="s">
        <v>180</v>
      </c>
    </row>
    <row r="37" spans="2:21" ht="12" customHeight="1" x14ac:dyDescent="0.3">
      <c r="B37" s="92"/>
      <c r="C37" s="94"/>
      <c r="D37" s="94"/>
      <c r="E37" s="79"/>
      <c r="F37" s="88"/>
      <c r="G37" s="88"/>
      <c r="H37" s="88"/>
      <c r="I37" s="88"/>
      <c r="J37" s="76"/>
      <c r="K37" s="76"/>
      <c r="L37" s="73"/>
      <c r="M37" s="76"/>
      <c r="N37" s="79"/>
      <c r="O37" s="82"/>
      <c r="P37" s="85"/>
      <c r="Q37" s="70"/>
      <c r="R37" s="58" t="s">
        <v>163</v>
      </c>
      <c r="S37" s="59">
        <v>43703</v>
      </c>
      <c r="T37" s="60">
        <v>11110.49</v>
      </c>
      <c r="U37" s="61" t="s">
        <v>183</v>
      </c>
    </row>
    <row r="38" spans="2:21" ht="11.25" customHeight="1" x14ac:dyDescent="0.3">
      <c r="B38" s="92"/>
      <c r="C38" s="94"/>
      <c r="D38" s="94"/>
      <c r="E38" s="79"/>
      <c r="F38" s="88"/>
      <c r="G38" s="88"/>
      <c r="H38" s="88"/>
      <c r="I38" s="88"/>
      <c r="J38" s="76"/>
      <c r="K38" s="76"/>
      <c r="L38" s="73"/>
      <c r="M38" s="76"/>
      <c r="N38" s="79"/>
      <c r="O38" s="82"/>
      <c r="P38" s="85"/>
      <c r="Q38" s="70"/>
      <c r="R38" s="58" t="s">
        <v>163</v>
      </c>
      <c r="S38" s="59">
        <v>43733</v>
      </c>
      <c r="T38" s="60">
        <v>11110.49</v>
      </c>
      <c r="U38" s="61" t="s">
        <v>186</v>
      </c>
    </row>
    <row r="39" spans="2:21" ht="14.25" customHeight="1" x14ac:dyDescent="0.3">
      <c r="B39" s="92"/>
      <c r="C39" s="94"/>
      <c r="D39" s="94"/>
      <c r="E39" s="79"/>
      <c r="F39" s="88"/>
      <c r="G39" s="88"/>
      <c r="H39" s="88"/>
      <c r="I39" s="88"/>
      <c r="J39" s="76"/>
      <c r="K39" s="76"/>
      <c r="L39" s="73"/>
      <c r="M39" s="76"/>
      <c r="N39" s="79"/>
      <c r="O39" s="82"/>
      <c r="P39" s="85"/>
      <c r="Q39" s="70"/>
      <c r="R39" s="58" t="s">
        <v>163</v>
      </c>
      <c r="S39" s="59">
        <v>43766</v>
      </c>
      <c r="T39" s="60">
        <v>10752.08</v>
      </c>
      <c r="U39" s="61" t="s">
        <v>189</v>
      </c>
    </row>
    <row r="40" spans="2:21" ht="12" customHeight="1" x14ac:dyDescent="0.3">
      <c r="B40" s="92"/>
      <c r="C40" s="94"/>
      <c r="D40" s="94"/>
      <c r="E40" s="79"/>
      <c r="F40" s="88"/>
      <c r="G40" s="88"/>
      <c r="H40" s="88"/>
      <c r="I40" s="88"/>
      <c r="J40" s="76"/>
      <c r="K40" s="76"/>
      <c r="L40" s="73"/>
      <c r="M40" s="76"/>
      <c r="N40" s="79"/>
      <c r="O40" s="82"/>
      <c r="P40" s="85"/>
      <c r="Q40" s="70"/>
      <c r="R40" s="43"/>
      <c r="S40" s="41"/>
      <c r="T40" s="42"/>
      <c r="U40" s="43"/>
    </row>
    <row r="41" spans="2:21" ht="12" customHeight="1" x14ac:dyDescent="0.3">
      <c r="B41" s="92"/>
      <c r="C41" s="94"/>
      <c r="D41" s="94"/>
      <c r="E41" s="79"/>
      <c r="F41" s="88"/>
      <c r="G41" s="88"/>
      <c r="H41" s="88"/>
      <c r="I41" s="88"/>
      <c r="J41" s="76"/>
      <c r="K41" s="76"/>
      <c r="L41" s="73"/>
      <c r="M41" s="76"/>
      <c r="N41" s="79"/>
      <c r="O41" s="82"/>
      <c r="P41" s="85"/>
      <c r="Q41" s="70"/>
      <c r="R41" s="43"/>
      <c r="S41" s="41"/>
      <c r="T41" s="42"/>
      <c r="U41" s="43"/>
    </row>
    <row r="42" spans="2:21" ht="12" customHeight="1" x14ac:dyDescent="0.3">
      <c r="B42" s="92"/>
      <c r="C42" s="94"/>
      <c r="D42" s="94"/>
      <c r="E42" s="79"/>
      <c r="F42" s="88"/>
      <c r="G42" s="88"/>
      <c r="H42" s="88"/>
      <c r="I42" s="88"/>
      <c r="J42" s="76"/>
      <c r="K42" s="76"/>
      <c r="L42" s="73"/>
      <c r="M42" s="76"/>
      <c r="N42" s="79"/>
      <c r="O42" s="82"/>
      <c r="P42" s="85"/>
      <c r="Q42" s="70"/>
      <c r="R42" s="43"/>
      <c r="S42" s="41"/>
      <c r="T42" s="42"/>
      <c r="U42" s="43"/>
    </row>
    <row r="43" spans="2:21" ht="10.5" customHeight="1" x14ac:dyDescent="0.3">
      <c r="B43" s="92"/>
      <c r="C43" s="94"/>
      <c r="D43" s="94"/>
      <c r="E43" s="79"/>
      <c r="F43" s="88"/>
      <c r="G43" s="88"/>
      <c r="H43" s="88"/>
      <c r="I43" s="88"/>
      <c r="J43" s="76"/>
      <c r="K43" s="76"/>
      <c r="L43" s="73"/>
      <c r="M43" s="76"/>
      <c r="N43" s="79"/>
      <c r="O43" s="82"/>
      <c r="P43" s="85"/>
      <c r="Q43" s="70"/>
      <c r="R43" s="43"/>
      <c r="S43" s="41"/>
      <c r="T43" s="42"/>
      <c r="U43" s="43"/>
    </row>
    <row r="44" spans="2:21" ht="10.5" customHeight="1" x14ac:dyDescent="0.3">
      <c r="B44" s="92"/>
      <c r="C44" s="94"/>
      <c r="D44" s="94"/>
      <c r="E44" s="79"/>
      <c r="F44" s="88"/>
      <c r="G44" s="88"/>
      <c r="H44" s="88"/>
      <c r="I44" s="88"/>
      <c r="J44" s="76"/>
      <c r="K44" s="76"/>
      <c r="L44" s="73"/>
      <c r="M44" s="76"/>
      <c r="N44" s="79"/>
      <c r="O44" s="82"/>
      <c r="P44" s="85"/>
      <c r="Q44" s="70"/>
      <c r="R44" s="43"/>
      <c r="S44" s="41"/>
      <c r="T44" s="42"/>
      <c r="U44" s="43"/>
    </row>
    <row r="45" spans="2:21" ht="10.5" customHeight="1" x14ac:dyDescent="0.3">
      <c r="B45" s="92"/>
      <c r="C45" s="94"/>
      <c r="D45" s="94"/>
      <c r="E45" s="79"/>
      <c r="F45" s="88"/>
      <c r="G45" s="88"/>
      <c r="H45" s="88"/>
      <c r="I45" s="88"/>
      <c r="J45" s="76"/>
      <c r="K45" s="76"/>
      <c r="L45" s="73"/>
      <c r="M45" s="76"/>
      <c r="N45" s="79"/>
      <c r="O45" s="82"/>
      <c r="P45" s="85"/>
      <c r="Q45" s="70"/>
      <c r="R45" s="43"/>
      <c r="S45" s="41"/>
      <c r="T45" s="42"/>
      <c r="U45" s="43"/>
    </row>
    <row r="46" spans="2:21" ht="11.25" customHeight="1" x14ac:dyDescent="0.3">
      <c r="B46" s="92"/>
      <c r="C46" s="94"/>
      <c r="D46" s="94"/>
      <c r="E46" s="79"/>
      <c r="F46" s="88"/>
      <c r="G46" s="88"/>
      <c r="H46" s="88"/>
      <c r="I46" s="88"/>
      <c r="J46" s="76"/>
      <c r="K46" s="76"/>
      <c r="L46" s="73"/>
      <c r="M46" s="76"/>
      <c r="N46" s="79"/>
      <c r="O46" s="82"/>
      <c r="P46" s="85"/>
      <c r="Q46" s="70"/>
      <c r="R46" s="43"/>
      <c r="S46" s="41"/>
      <c r="T46" s="42"/>
      <c r="U46" s="43"/>
    </row>
    <row r="47" spans="2:21" x14ac:dyDescent="0.3">
      <c r="B47" s="92"/>
      <c r="C47" s="95"/>
      <c r="D47" s="95"/>
      <c r="E47" s="80"/>
      <c r="F47" s="89"/>
      <c r="G47" s="89"/>
      <c r="H47" s="89"/>
      <c r="I47" s="89"/>
      <c r="J47" s="77"/>
      <c r="K47" s="77"/>
      <c r="L47" s="74"/>
      <c r="M47" s="77"/>
      <c r="N47" s="80"/>
      <c r="O47" s="83"/>
      <c r="P47" s="86"/>
      <c r="Q47" s="71"/>
      <c r="R47" s="43" t="s">
        <v>72</v>
      </c>
      <c r="S47" s="41"/>
      <c r="T47" s="42">
        <f>T36+T37+T38+T39+T40+T41+T42+T43+T44+T45+T46</f>
        <v>33331.46</v>
      </c>
      <c r="U47" s="43"/>
    </row>
  </sheetData>
  <mergeCells count="67">
    <mergeCell ref="P12:P23"/>
    <mergeCell ref="Q12:Q23"/>
    <mergeCell ref="K12:K23"/>
    <mergeCell ref="L12:L23"/>
    <mergeCell ref="M12:M23"/>
    <mergeCell ref="N12:N23"/>
    <mergeCell ref="O12:O23"/>
    <mergeCell ref="F12:F23"/>
    <mergeCell ref="G12:G23"/>
    <mergeCell ref="H12:H23"/>
    <mergeCell ref="I12:I23"/>
    <mergeCell ref="J12:J23"/>
    <mergeCell ref="B12:B23"/>
    <mergeCell ref="C12:C23"/>
    <mergeCell ref="D12:D23"/>
    <mergeCell ref="E12:E23"/>
    <mergeCell ref="B8:B10"/>
    <mergeCell ref="C8:C10"/>
    <mergeCell ref="D8:D10"/>
    <mergeCell ref="E8:E10"/>
    <mergeCell ref="F8:F10"/>
    <mergeCell ref="G8:G10"/>
    <mergeCell ref="H8:H10"/>
    <mergeCell ref="I8:I10"/>
    <mergeCell ref="J8:L8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  <mergeCell ref="B24:B35"/>
    <mergeCell ref="C24:C35"/>
    <mergeCell ref="D24:D35"/>
    <mergeCell ref="E24:E35"/>
    <mergeCell ref="F24:F35"/>
    <mergeCell ref="G24:G35"/>
    <mergeCell ref="H24:H35"/>
    <mergeCell ref="I24:I35"/>
    <mergeCell ref="J24:J35"/>
    <mergeCell ref="K24:K35"/>
    <mergeCell ref="Q24:Q35"/>
    <mergeCell ref="L24:L35"/>
    <mergeCell ref="M24:M35"/>
    <mergeCell ref="N24:N35"/>
    <mergeCell ref="O24:O35"/>
    <mergeCell ref="P24:P35"/>
    <mergeCell ref="B36:B47"/>
    <mergeCell ref="C36:C47"/>
    <mergeCell ref="D36:D47"/>
    <mergeCell ref="E36:E47"/>
    <mergeCell ref="F36:F47"/>
    <mergeCell ref="G36:G47"/>
    <mergeCell ref="H36:H47"/>
    <mergeCell ref="I36:I47"/>
    <mergeCell ref="J36:J47"/>
    <mergeCell ref="K36:K47"/>
    <mergeCell ref="Q36:Q47"/>
    <mergeCell ref="L36:L47"/>
    <mergeCell ref="M36:M47"/>
    <mergeCell ref="N36:N47"/>
    <mergeCell ref="O36:O47"/>
    <mergeCell ref="P36:P47"/>
  </mergeCells>
  <pageMargins left="0.70866141732283472" right="0.11811023622047245" top="0.74803149606299213" bottom="0.74803149606299213" header="0.31496062992125984" footer="0.31496062992125984"/>
  <pageSetup paperSize="9" scale="9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97</v>
      </c>
    </row>
    <row r="5" spans="1:14" ht="19.5" thickBot="1" x14ac:dyDescent="0.35">
      <c r="A5" s="119" t="s">
        <v>33</v>
      </c>
      <c r="B5" s="126" t="s">
        <v>34</v>
      </c>
      <c r="C5" s="129" t="s">
        <v>35</v>
      </c>
      <c r="D5" s="126" t="s">
        <v>36</v>
      </c>
      <c r="E5" s="132" t="s">
        <v>37</v>
      </c>
      <c r="F5" s="135" t="s">
        <v>38</v>
      </c>
      <c r="G5" s="126" t="s">
        <v>39</v>
      </c>
      <c r="H5" s="126" t="s">
        <v>40</v>
      </c>
      <c r="I5" s="126" t="s">
        <v>41</v>
      </c>
      <c r="J5" s="138" t="s">
        <v>42</v>
      </c>
      <c r="K5" s="126" t="s">
        <v>43</v>
      </c>
      <c r="L5" s="116" t="s">
        <v>2</v>
      </c>
      <c r="M5" s="117"/>
      <c r="N5" s="118"/>
    </row>
    <row r="6" spans="1:14" ht="38.25" thickBot="1" x14ac:dyDescent="0.35">
      <c r="A6" s="125"/>
      <c r="B6" s="127"/>
      <c r="C6" s="130"/>
      <c r="D6" s="127"/>
      <c r="E6" s="133"/>
      <c r="F6" s="136"/>
      <c r="G6" s="127"/>
      <c r="H6" s="127"/>
      <c r="I6" s="127"/>
      <c r="J6" s="139"/>
      <c r="K6" s="127"/>
      <c r="L6" s="123" t="s">
        <v>3</v>
      </c>
      <c r="M6" s="124"/>
      <c r="N6" s="14" t="s">
        <v>44</v>
      </c>
    </row>
    <row r="7" spans="1:14" ht="29.25" customHeight="1" thickBot="1" x14ac:dyDescent="0.35">
      <c r="A7" s="120"/>
      <c r="B7" s="128"/>
      <c r="C7" s="131"/>
      <c r="D7" s="128"/>
      <c r="E7" s="134"/>
      <c r="F7" s="137"/>
      <c r="G7" s="128"/>
      <c r="H7" s="128"/>
      <c r="I7" s="128"/>
      <c r="J7" s="140"/>
      <c r="K7" s="128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03" t="s">
        <v>83</v>
      </c>
      <c r="B13" s="104"/>
      <c r="C13" s="104"/>
      <c r="D13" s="104"/>
      <c r="E13" s="104"/>
      <c r="F13" s="104"/>
      <c r="G13" s="104"/>
      <c r="H13" s="104"/>
      <c r="I13" s="104"/>
      <c r="J13" s="105"/>
      <c r="K13" s="106" t="s">
        <v>84</v>
      </c>
      <c r="L13" s="109" t="s">
        <v>51</v>
      </c>
    </row>
    <row r="14" spans="1:14" ht="19.5" thickBot="1" x14ac:dyDescent="0.35">
      <c r="A14" s="112" t="s">
        <v>52</v>
      </c>
      <c r="B14" s="113"/>
      <c r="C14" s="116" t="s">
        <v>53</v>
      </c>
      <c r="D14" s="117"/>
      <c r="E14" s="117"/>
      <c r="F14" s="117"/>
      <c r="G14" s="117"/>
      <c r="H14" s="117"/>
      <c r="I14" s="117"/>
      <c r="J14" s="118"/>
      <c r="K14" s="107"/>
      <c r="L14" s="110"/>
    </row>
    <row r="15" spans="1:14" ht="19.5" thickBot="1" x14ac:dyDescent="0.35">
      <c r="A15" s="114"/>
      <c r="B15" s="115"/>
      <c r="C15" s="116" t="s">
        <v>54</v>
      </c>
      <c r="D15" s="117"/>
      <c r="E15" s="117"/>
      <c r="F15" s="118"/>
      <c r="G15" s="116" t="s">
        <v>55</v>
      </c>
      <c r="H15" s="117"/>
      <c r="I15" s="117"/>
      <c r="J15" s="118"/>
      <c r="K15" s="107"/>
      <c r="L15" s="110"/>
    </row>
    <row r="16" spans="1:14" ht="37.5" customHeight="1" thickBot="1" x14ac:dyDescent="0.35">
      <c r="A16" s="119" t="s">
        <v>11</v>
      </c>
      <c r="B16" s="119" t="s">
        <v>7</v>
      </c>
      <c r="C16" s="116" t="s">
        <v>56</v>
      </c>
      <c r="D16" s="118"/>
      <c r="E16" s="121" t="s">
        <v>57</v>
      </c>
      <c r="F16" s="122"/>
      <c r="G16" s="116" t="s">
        <v>56</v>
      </c>
      <c r="H16" s="118"/>
      <c r="I16" s="123" t="s">
        <v>57</v>
      </c>
      <c r="J16" s="124"/>
      <c r="K16" s="107"/>
      <c r="L16" s="110"/>
    </row>
    <row r="17" spans="1:12" ht="19.5" thickBot="1" x14ac:dyDescent="0.35">
      <c r="A17" s="120"/>
      <c r="B17" s="120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08"/>
      <c r="L17" s="111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</mergeCells>
  <pageMargins left="0.11811023622047245" right="0.11811023622047245" top="0.74803149606299213" bottom="0.74803149606299213" header="0.31496062992125984" footer="0.31496062992125984"/>
  <pageSetup paperSize="9" scale="5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98</v>
      </c>
    </row>
    <row r="3" spans="1:20" ht="19.5" thickBot="1" x14ac:dyDescent="0.35"/>
    <row r="4" spans="1:20" ht="36" customHeight="1" thickBot="1" x14ac:dyDescent="0.35">
      <c r="A4" s="151" t="s">
        <v>85</v>
      </c>
      <c r="B4" s="126" t="s">
        <v>0</v>
      </c>
      <c r="C4" s="138" t="s">
        <v>86</v>
      </c>
      <c r="D4" s="126" t="s">
        <v>87</v>
      </c>
      <c r="E4" s="126" t="s">
        <v>59</v>
      </c>
      <c r="F4" s="141" t="s">
        <v>77</v>
      </c>
      <c r="G4" s="106" t="s">
        <v>88</v>
      </c>
      <c r="H4" s="126" t="s">
        <v>89</v>
      </c>
      <c r="I4" s="116" t="s">
        <v>2</v>
      </c>
      <c r="J4" s="117"/>
      <c r="K4" s="118"/>
      <c r="L4" s="147" t="s">
        <v>90</v>
      </c>
      <c r="M4" s="148"/>
      <c r="N4" s="148"/>
      <c r="O4" s="149"/>
      <c r="P4" s="126" t="s">
        <v>81</v>
      </c>
      <c r="Q4" s="123" t="s">
        <v>91</v>
      </c>
      <c r="R4" s="150"/>
      <c r="S4" s="124"/>
      <c r="T4" s="144" t="s">
        <v>51</v>
      </c>
    </row>
    <row r="5" spans="1:20" ht="38.25" thickBot="1" x14ac:dyDescent="0.35">
      <c r="A5" s="152"/>
      <c r="B5" s="127"/>
      <c r="C5" s="139"/>
      <c r="D5" s="127"/>
      <c r="E5" s="127"/>
      <c r="F5" s="142"/>
      <c r="G5" s="107"/>
      <c r="H5" s="127"/>
      <c r="I5" s="123" t="s">
        <v>3</v>
      </c>
      <c r="J5" s="124"/>
      <c r="K5" s="10" t="s">
        <v>80</v>
      </c>
      <c r="L5" s="116" t="s">
        <v>4</v>
      </c>
      <c r="M5" s="118"/>
      <c r="N5" s="123" t="s">
        <v>5</v>
      </c>
      <c r="O5" s="124"/>
      <c r="P5" s="127"/>
      <c r="Q5" s="138" t="s">
        <v>92</v>
      </c>
      <c r="R5" s="109" t="s">
        <v>11</v>
      </c>
      <c r="S5" s="109" t="s">
        <v>7</v>
      </c>
      <c r="T5" s="145"/>
    </row>
    <row r="6" spans="1:20" ht="107.25" customHeight="1" thickBot="1" x14ac:dyDescent="0.35">
      <c r="A6" s="153"/>
      <c r="B6" s="128"/>
      <c r="C6" s="140"/>
      <c r="D6" s="128"/>
      <c r="E6" s="128"/>
      <c r="F6" s="143"/>
      <c r="G6" s="108"/>
      <c r="H6" s="128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28"/>
      <c r="Q6" s="140"/>
      <c r="R6" s="111"/>
      <c r="S6" s="111"/>
      <c r="T6" s="146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A4:A6"/>
    <mergeCell ref="B4:B6"/>
    <mergeCell ref="C4:C6"/>
    <mergeCell ref="D4:D6"/>
    <mergeCell ref="E4:E6"/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</mergeCells>
  <pageMargins left="0.11811023622047245" right="0.11811023622047245" top="0.74803149606299213" bottom="0.74803149606299213" header="0.31496062992125984" footer="0.31496062992125984"/>
  <pageSetup paperSize="9" scale="3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132</v>
      </c>
      <c r="B4" s="33" t="s">
        <v>133</v>
      </c>
      <c r="C4" s="34" t="s">
        <v>134</v>
      </c>
      <c r="D4" s="34" t="s">
        <v>135</v>
      </c>
      <c r="E4" s="33" t="s">
        <v>136</v>
      </c>
      <c r="F4" s="33" t="s">
        <v>137</v>
      </c>
      <c r="G4" s="33" t="s">
        <v>138</v>
      </c>
      <c r="H4" s="30" t="s">
        <v>111</v>
      </c>
      <c r="I4" s="33" t="s">
        <v>139</v>
      </c>
      <c r="J4" s="30" t="s">
        <v>112</v>
      </c>
      <c r="K4" s="33" t="s">
        <v>140</v>
      </c>
      <c r="L4" s="33" t="s">
        <v>141</v>
      </c>
      <c r="M4" s="33" t="s">
        <v>142</v>
      </c>
      <c r="N4" s="33" t="s">
        <v>143</v>
      </c>
      <c r="O4" s="34" t="s">
        <v>144</v>
      </c>
      <c r="P4" s="33" t="s">
        <v>145</v>
      </c>
      <c r="Q4" s="25"/>
      <c r="R4" s="25"/>
      <c r="S4" s="25"/>
      <c r="T4" s="25"/>
    </row>
    <row r="5" spans="1:20" ht="19.5" thickBot="1" x14ac:dyDescent="0.35">
      <c r="A5" s="27" t="s">
        <v>100</v>
      </c>
      <c r="B5" s="27" t="s">
        <v>113</v>
      </c>
      <c r="C5" s="26" t="s">
        <v>101</v>
      </c>
      <c r="D5" s="26" t="s">
        <v>102</v>
      </c>
      <c r="E5" s="26" t="s">
        <v>103</v>
      </c>
      <c r="F5" s="27" t="s">
        <v>104</v>
      </c>
      <c r="G5" s="26" t="s">
        <v>105</v>
      </c>
      <c r="H5" s="27" t="s">
        <v>106</v>
      </c>
      <c r="I5" s="26" t="s">
        <v>114</v>
      </c>
      <c r="J5" s="27" t="s">
        <v>107</v>
      </c>
      <c r="K5" s="27" t="s">
        <v>115</v>
      </c>
      <c r="L5" s="27" t="s">
        <v>108</v>
      </c>
      <c r="M5" s="26">
        <v>13</v>
      </c>
      <c r="N5" s="26" t="s">
        <v>110</v>
      </c>
      <c r="O5" s="26" t="s">
        <v>109</v>
      </c>
      <c r="P5" s="27" t="s">
        <v>116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146</v>
      </c>
      <c r="B10" s="33" t="s">
        <v>147</v>
      </c>
      <c r="C10" s="33" t="s">
        <v>148</v>
      </c>
      <c r="D10" s="33" t="s">
        <v>149</v>
      </c>
      <c r="E10" s="30" t="s">
        <v>117</v>
      </c>
      <c r="F10" s="33" t="s">
        <v>150</v>
      </c>
      <c r="G10" s="33" t="s">
        <v>151</v>
      </c>
      <c r="H10" s="30" t="s">
        <v>118</v>
      </c>
      <c r="I10" s="33" t="s">
        <v>152</v>
      </c>
      <c r="J10" s="34" t="s">
        <v>153</v>
      </c>
      <c r="K10" s="35" t="s">
        <v>154</v>
      </c>
      <c r="L10" s="34" t="s">
        <v>155</v>
      </c>
      <c r="M10" s="33" t="s">
        <v>156</v>
      </c>
      <c r="N10" s="33" t="s">
        <v>157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119</v>
      </c>
      <c r="B11" s="27">
        <v>18</v>
      </c>
      <c r="C11" s="27" t="s">
        <v>120</v>
      </c>
      <c r="D11" s="27" t="s">
        <v>121</v>
      </c>
      <c r="E11" s="27" t="s">
        <v>122</v>
      </c>
      <c r="F11" s="27" t="s">
        <v>123</v>
      </c>
      <c r="G11" s="27" t="s">
        <v>124</v>
      </c>
      <c r="H11" s="27" t="s">
        <v>125</v>
      </c>
      <c r="I11" s="27" t="s">
        <v>126</v>
      </c>
      <c r="J11" s="27" t="s">
        <v>127</v>
      </c>
      <c r="K11" s="27" t="s">
        <v>128</v>
      </c>
      <c r="L11" s="27" t="s">
        <v>129</v>
      </c>
      <c r="M11" s="27" t="s">
        <v>130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L6" sqref="L6"/>
    </sheetView>
  </sheetViews>
  <sheetFormatPr defaultRowHeight="18.75" x14ac:dyDescent="0.3"/>
  <cols>
    <col min="1" max="1" width="29.140625" style="2" customWidth="1"/>
    <col min="2" max="5" width="12.5703125" style="2" customWidth="1"/>
    <col min="6" max="6" width="12.7109375" style="2" customWidth="1"/>
    <col min="7" max="7" width="12.5703125" style="2" customWidth="1"/>
    <col min="8" max="8" width="12.28515625" style="2" customWidth="1"/>
    <col min="9" max="9" width="12.5703125" style="2" bestFit="1" customWidth="1"/>
    <col min="10" max="10" width="13.5703125" style="2" bestFit="1" customWidth="1"/>
    <col min="11" max="11" width="12.28515625" style="2" customWidth="1"/>
    <col min="12" max="12" width="12.85546875" style="2" customWidth="1"/>
    <col min="13" max="16384" width="9.140625" style="2"/>
  </cols>
  <sheetData>
    <row r="2" spans="1:15" x14ac:dyDescent="0.3">
      <c r="A2" s="1" t="s">
        <v>99</v>
      </c>
    </row>
    <row r="3" spans="1:15" ht="19.5" thickBot="1" x14ac:dyDescent="0.35"/>
    <row r="4" spans="1:15" ht="38.25" thickBot="1" x14ac:dyDescent="0.35">
      <c r="A4" s="8"/>
      <c r="B4" s="23" t="s">
        <v>71</v>
      </c>
      <c r="C4" s="12" t="s">
        <v>60</v>
      </c>
      <c r="D4" s="23" t="s">
        <v>61</v>
      </c>
      <c r="E4" s="6" t="s">
        <v>62</v>
      </c>
      <c r="F4" s="6" t="s">
        <v>63</v>
      </c>
      <c r="G4" s="6" t="s">
        <v>64</v>
      </c>
      <c r="H4" s="6" t="s">
        <v>65</v>
      </c>
      <c r="I4" s="12" t="s">
        <v>94</v>
      </c>
      <c r="J4" s="6" t="s">
        <v>66</v>
      </c>
      <c r="K4" s="23" t="s">
        <v>67</v>
      </c>
      <c r="L4" s="23" t="s">
        <v>68</v>
      </c>
      <c r="M4" s="23" t="s">
        <v>69</v>
      </c>
      <c r="N4" s="23" t="s">
        <v>70</v>
      </c>
      <c r="O4" s="44" t="s">
        <v>71</v>
      </c>
    </row>
    <row r="5" spans="1:15" ht="42" customHeight="1" thickBot="1" x14ac:dyDescent="0.35">
      <c r="A5" s="45" t="s">
        <v>93</v>
      </c>
      <c r="B5" s="46">
        <v>22000000</v>
      </c>
      <c r="C5" s="39">
        <v>22000000</v>
      </c>
      <c r="D5" s="46">
        <v>22000000</v>
      </c>
      <c r="E5" s="68">
        <v>14500000</v>
      </c>
      <c r="F5" s="39">
        <v>18000000</v>
      </c>
      <c r="G5" s="39">
        <v>18000000</v>
      </c>
      <c r="H5" s="39">
        <v>18000000</v>
      </c>
      <c r="I5" s="39">
        <v>19500000</v>
      </c>
      <c r="J5" s="39">
        <v>19500000</v>
      </c>
      <c r="K5" s="46">
        <v>19500000</v>
      </c>
      <c r="L5" s="46">
        <v>19500000</v>
      </c>
      <c r="M5" s="46"/>
      <c r="N5" s="46"/>
      <c r="O5" s="46"/>
    </row>
    <row r="6" spans="1:15" ht="58.5" thickBot="1" x14ac:dyDescent="0.35">
      <c r="A6" s="45" t="s">
        <v>96</v>
      </c>
      <c r="B6" s="40"/>
      <c r="C6" s="47"/>
      <c r="D6" s="40"/>
      <c r="E6" s="48"/>
      <c r="F6" s="47"/>
      <c r="G6" s="47"/>
      <c r="H6" s="47"/>
      <c r="I6" s="47"/>
      <c r="J6" s="47"/>
      <c r="K6" s="40"/>
      <c r="L6" s="40"/>
      <c r="M6" s="40"/>
      <c r="N6" s="40"/>
      <c r="O6" s="40"/>
    </row>
    <row r="7" spans="1:15" ht="42.75" customHeight="1" thickBot="1" x14ac:dyDescent="0.35">
      <c r="A7" s="45" t="s">
        <v>95</v>
      </c>
      <c r="B7" s="49"/>
      <c r="C7" s="50"/>
      <c r="D7" s="49"/>
      <c r="E7" s="51"/>
      <c r="F7" s="50"/>
      <c r="G7" s="50"/>
      <c r="H7" s="50"/>
      <c r="I7" s="50"/>
      <c r="J7" s="50"/>
      <c r="K7" s="49"/>
      <c r="L7" s="49"/>
      <c r="M7" s="49"/>
      <c r="N7" s="49"/>
      <c r="O7" s="49"/>
    </row>
    <row r="8" spans="1:15" ht="50.25" customHeight="1" thickBot="1" x14ac:dyDescent="0.35">
      <c r="A8" s="52" t="s">
        <v>158</v>
      </c>
      <c r="B8" s="40"/>
      <c r="C8" s="47"/>
      <c r="D8" s="40"/>
      <c r="E8" s="48"/>
      <c r="F8" s="47"/>
      <c r="G8" s="47"/>
      <c r="H8" s="47"/>
      <c r="I8" s="47"/>
      <c r="J8" s="47"/>
      <c r="K8" s="40"/>
      <c r="L8" s="40"/>
      <c r="M8" s="40"/>
      <c r="N8" s="40"/>
      <c r="O8" s="40"/>
    </row>
    <row r="9" spans="1:15" ht="19.5" thickBot="1" x14ac:dyDescent="0.35">
      <c r="A9" s="24" t="s">
        <v>72</v>
      </c>
      <c r="B9" s="53">
        <f>B5+B6+B7+B8</f>
        <v>22000000</v>
      </c>
      <c r="C9" s="53">
        <f t="shared" ref="C9:O9" si="0">C5+C6+C7+C8</f>
        <v>22000000</v>
      </c>
      <c r="D9" s="53">
        <f t="shared" si="0"/>
        <v>22000000</v>
      </c>
      <c r="E9" s="53">
        <f t="shared" si="0"/>
        <v>14500000</v>
      </c>
      <c r="F9" s="53">
        <f t="shared" si="0"/>
        <v>18000000</v>
      </c>
      <c r="G9" s="53">
        <f t="shared" si="0"/>
        <v>18000000</v>
      </c>
      <c r="H9" s="53">
        <f t="shared" si="0"/>
        <v>18000000</v>
      </c>
      <c r="I9" s="53">
        <f t="shared" si="0"/>
        <v>19500000</v>
      </c>
      <c r="J9" s="53">
        <f t="shared" si="0"/>
        <v>19500000</v>
      </c>
      <c r="K9" s="53">
        <f t="shared" si="0"/>
        <v>19500000</v>
      </c>
      <c r="L9" s="53">
        <f t="shared" si="0"/>
        <v>19500000</v>
      </c>
      <c r="M9" s="53">
        <f t="shared" si="0"/>
        <v>0</v>
      </c>
      <c r="N9" s="53">
        <f t="shared" si="0"/>
        <v>0</v>
      </c>
      <c r="O9" s="53">
        <f t="shared" si="0"/>
        <v>0</v>
      </c>
    </row>
    <row r="11" spans="1:15" x14ac:dyDescent="0.3">
      <c r="B11" s="2" t="s">
        <v>166</v>
      </c>
    </row>
    <row r="13" spans="1:15" x14ac:dyDescent="0.3">
      <c r="B13" s="2" t="s">
        <v>167</v>
      </c>
    </row>
    <row r="15" spans="1:15" x14ac:dyDescent="0.3">
      <c r="B15" s="2" t="s">
        <v>168</v>
      </c>
    </row>
  </sheetData>
  <pageMargins left="0.11811023622047245" right="0.19685039370078741" top="0.74803149606299213" bottom="0.74803149606299213" header="0.31496062992125984" footer="0.31496062992125984"/>
  <pageSetup paperSize="9"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2019-02-20T07:46:26Z</cp:lastPrinted>
  <dcterms:created xsi:type="dcterms:W3CDTF">2016-10-17T09:00:39Z</dcterms:created>
  <dcterms:modified xsi:type="dcterms:W3CDTF">2019-10-29T08:39:06Z</dcterms:modified>
</cp:coreProperties>
</file>