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005" windowHeight="10005"/>
  </bookViews>
  <sheets>
    <sheet name="Документ (1)" sheetId="1" r:id="rId1"/>
  </sheets>
  <definedNames>
    <definedName name="_xlnm.Print_Titles" localSheetId="0">'Документ (1)'!$3:$3</definedName>
    <definedName name="_xlnm.Print_Area" localSheetId="0">'Документ (1)'!$A$1:$I$427</definedName>
  </definedNames>
  <calcPr calcId="124519"/>
</workbook>
</file>

<file path=xl/calcChain.xml><?xml version="1.0" encoding="utf-8"?>
<calcChain xmlns="http://schemas.openxmlformats.org/spreadsheetml/2006/main">
  <c r="J177" i="1"/>
  <c r="K177"/>
  <c r="K176"/>
  <c r="J176"/>
  <c r="G286"/>
  <c r="G284"/>
  <c r="I255" l="1"/>
  <c r="H253"/>
  <c r="I9"/>
  <c r="I10"/>
  <c r="I12"/>
  <c r="I13"/>
  <c r="I14"/>
  <c r="I15"/>
  <c r="I17"/>
  <c r="I20"/>
  <c r="I21"/>
  <c r="I27"/>
  <c r="I28"/>
  <c r="I29"/>
  <c r="I31"/>
  <c r="I32"/>
  <c r="I33"/>
  <c r="I34"/>
  <c r="I35"/>
  <c r="I36"/>
  <c r="I37"/>
  <c r="I38"/>
  <c r="I40"/>
  <c r="I42"/>
  <c r="I45"/>
  <c r="I46"/>
  <c r="I50"/>
  <c r="I54"/>
  <c r="I57"/>
  <c r="I58"/>
  <c r="I60"/>
  <c r="I61"/>
  <c r="I62"/>
  <c r="I65"/>
  <c r="I66"/>
  <c r="I67"/>
  <c r="I68"/>
  <c r="I71"/>
  <c r="I72"/>
  <c r="I77"/>
  <c r="I78"/>
  <c r="I83"/>
  <c r="I84"/>
  <c r="I86"/>
  <c r="I87"/>
  <c r="I88"/>
  <c r="I93"/>
  <c r="I96"/>
  <c r="I100"/>
  <c r="I103"/>
  <c r="I107"/>
  <c r="I110"/>
  <c r="I113"/>
  <c r="I116"/>
  <c r="I117"/>
  <c r="I118"/>
  <c r="I122"/>
  <c r="I125"/>
  <c r="I126"/>
  <c r="I128"/>
  <c r="I129"/>
  <c r="I132"/>
  <c r="I135"/>
  <c r="I138"/>
  <c r="I143"/>
  <c r="I144"/>
  <c r="I146"/>
  <c r="I149"/>
  <c r="I150"/>
  <c r="I153"/>
  <c r="I156"/>
  <c r="I160"/>
  <c r="I161"/>
  <c r="I162"/>
  <c r="I165"/>
  <c r="I168"/>
  <c r="I171"/>
  <c r="I176"/>
  <c r="I179"/>
  <c r="I183"/>
  <c r="I185"/>
  <c r="I188"/>
  <c r="I191"/>
  <c r="I194"/>
  <c r="I197"/>
  <c r="I200"/>
  <c r="I203"/>
  <c r="I207"/>
  <c r="I211"/>
  <c r="I214"/>
  <c r="I219"/>
  <c r="I222"/>
  <c r="I227"/>
  <c r="I231"/>
  <c r="I234"/>
  <c r="I238"/>
  <c r="I241"/>
  <c r="I244"/>
  <c r="I246"/>
  <c r="I250"/>
  <c r="I251"/>
  <c r="I252"/>
  <c r="I254"/>
  <c r="I256"/>
  <c r="I257"/>
  <c r="I260"/>
  <c r="I261"/>
  <c r="I262"/>
  <c r="I264"/>
  <c r="I265"/>
  <c r="I266"/>
  <c r="I267"/>
  <c r="I268"/>
  <c r="I273"/>
  <c r="I278"/>
  <c r="I284"/>
  <c r="I285"/>
  <c r="I286"/>
  <c r="I288"/>
  <c r="I289"/>
  <c r="I290"/>
  <c r="I291"/>
  <c r="I292"/>
  <c r="I294"/>
  <c r="I296"/>
  <c r="I300"/>
  <c r="I301"/>
  <c r="I302"/>
  <c r="I307"/>
  <c r="I308"/>
  <c r="I314"/>
  <c r="I318"/>
  <c r="I319"/>
  <c r="I320"/>
  <c r="I322"/>
  <c r="I323"/>
  <c r="I324"/>
  <c r="I325"/>
  <c r="I326"/>
  <c r="I327"/>
  <c r="I329"/>
  <c r="I332"/>
  <c r="I333"/>
  <c r="I334"/>
  <c r="I337"/>
  <c r="I338"/>
  <c r="I339"/>
  <c r="I344"/>
  <c r="I348"/>
  <c r="I349"/>
  <c r="I350"/>
  <c r="I351"/>
  <c r="I352"/>
  <c r="I357"/>
  <c r="I358"/>
  <c r="I359"/>
  <c r="I360"/>
  <c r="I366"/>
  <c r="I367"/>
  <c r="I368"/>
  <c r="I370"/>
  <c r="I371"/>
  <c r="I372"/>
  <c r="I373"/>
  <c r="I374"/>
  <c r="I376"/>
  <c r="I379"/>
  <c r="I384"/>
  <c r="I390"/>
  <c r="I391"/>
  <c r="I393"/>
  <c r="I394"/>
  <c r="I395"/>
  <c r="I396"/>
  <c r="I398"/>
  <c r="I402"/>
  <c r="I408"/>
  <c r="I409"/>
  <c r="I410"/>
  <c r="I412"/>
  <c r="I415"/>
  <c r="I416"/>
  <c r="I420"/>
  <c r="I421"/>
  <c r="I422"/>
  <c r="H419" l="1"/>
  <c r="H414"/>
  <c r="H411"/>
  <c r="H407"/>
  <c r="H401"/>
  <c r="H397"/>
  <c r="H392"/>
  <c r="H389"/>
  <c r="H383"/>
  <c r="H382"/>
  <c r="H378"/>
  <c r="H377"/>
  <c r="H375"/>
  <c r="H369"/>
  <c r="H365"/>
  <c r="H356"/>
  <c r="H347"/>
  <c r="H343"/>
  <c r="H342" s="1"/>
  <c r="H336"/>
  <c r="H335"/>
  <c r="H331"/>
  <c r="H330" s="1"/>
  <c r="H328"/>
  <c r="H321"/>
  <c r="H317"/>
  <c r="H316"/>
  <c r="H313"/>
  <c r="H306"/>
  <c r="H299"/>
  <c r="H295"/>
  <c r="H293"/>
  <c r="H287"/>
  <c r="H283"/>
  <c r="H282"/>
  <c r="H277"/>
  <c r="H272"/>
  <c r="H263"/>
  <c r="H259"/>
  <c r="H249"/>
  <c r="H245"/>
  <c r="H243"/>
  <c r="H240"/>
  <c r="H237"/>
  <c r="H233"/>
  <c r="H230"/>
  <c r="H226"/>
  <c r="H221"/>
  <c r="H218"/>
  <c r="H213"/>
  <c r="H210"/>
  <c r="H206"/>
  <c r="H205" s="1"/>
  <c r="H204" s="1"/>
  <c r="H202"/>
  <c r="H199"/>
  <c r="H196"/>
  <c r="H193"/>
  <c r="H190"/>
  <c r="H187"/>
  <c r="H184"/>
  <c r="H182"/>
  <c r="H178"/>
  <c r="H175"/>
  <c r="H170"/>
  <c r="H167"/>
  <c r="H164"/>
  <c r="H159"/>
  <c r="H155"/>
  <c r="H152"/>
  <c r="H148"/>
  <c r="H145"/>
  <c r="H142"/>
  <c r="H137"/>
  <c r="H134"/>
  <c r="H131"/>
  <c r="H127"/>
  <c r="H124"/>
  <c r="H121"/>
  <c r="H115"/>
  <c r="H112"/>
  <c r="H109"/>
  <c r="H106"/>
  <c r="H102"/>
  <c r="H99"/>
  <c r="H95"/>
  <c r="H92"/>
  <c r="H85"/>
  <c r="H82"/>
  <c r="H81" s="1"/>
  <c r="H76"/>
  <c r="H75" s="1"/>
  <c r="H70"/>
  <c r="H69" s="1"/>
  <c r="H64"/>
  <c r="H59"/>
  <c r="H56"/>
  <c r="H53"/>
  <c r="H49"/>
  <c r="H44"/>
  <c r="H41"/>
  <c r="H39"/>
  <c r="H30"/>
  <c r="H26"/>
  <c r="H19"/>
  <c r="H16"/>
  <c r="H11"/>
  <c r="H8"/>
  <c r="G419"/>
  <c r="G418" s="1"/>
  <c r="G417" s="1"/>
  <c r="G414"/>
  <c r="G413" s="1"/>
  <c r="G411"/>
  <c r="G407"/>
  <c r="G401"/>
  <c r="G400" s="1"/>
  <c r="G399" s="1"/>
  <c r="G397"/>
  <c r="G392"/>
  <c r="G389"/>
  <c r="G383"/>
  <c r="G382" s="1"/>
  <c r="G381" s="1"/>
  <c r="G380" s="1"/>
  <c r="G378"/>
  <c r="G377" s="1"/>
  <c r="G375"/>
  <c r="G369"/>
  <c r="G365"/>
  <c r="G364" s="1"/>
  <c r="G363" s="1"/>
  <c r="G362" s="1"/>
  <c r="G356"/>
  <c r="G355" s="1"/>
  <c r="G354" s="1"/>
  <c r="G353" s="1"/>
  <c r="G347"/>
  <c r="G346" s="1"/>
  <c r="G345" s="1"/>
  <c r="G343"/>
  <c r="G342" s="1"/>
  <c r="G341" s="1"/>
  <c r="G336"/>
  <c r="G335" s="1"/>
  <c r="G331"/>
  <c r="G330" s="1"/>
  <c r="G328"/>
  <c r="G321"/>
  <c r="G317"/>
  <c r="G313"/>
  <c r="G312" s="1"/>
  <c r="G311" s="1"/>
  <c r="G306"/>
  <c r="G305" s="1"/>
  <c r="G304" s="1"/>
  <c r="G303" s="1"/>
  <c r="G299"/>
  <c r="G298" s="1"/>
  <c r="G297" s="1"/>
  <c r="G295"/>
  <c r="G293"/>
  <c r="G287"/>
  <c r="G283"/>
  <c r="G277"/>
  <c r="G276" s="1"/>
  <c r="G275" s="1"/>
  <c r="G274" s="1"/>
  <c r="G272"/>
  <c r="G271" s="1"/>
  <c r="G270" s="1"/>
  <c r="G269" s="1"/>
  <c r="G263"/>
  <c r="G259"/>
  <c r="G253"/>
  <c r="I253" s="1"/>
  <c r="G249"/>
  <c r="G245"/>
  <c r="G243"/>
  <c r="G240"/>
  <c r="G239" s="1"/>
  <c r="G237"/>
  <c r="G236" s="1"/>
  <c r="G233"/>
  <c r="G232" s="1"/>
  <c r="G230"/>
  <c r="G229" s="1"/>
  <c r="G226"/>
  <c r="G225" s="1"/>
  <c r="G224" s="1"/>
  <c r="G221"/>
  <c r="G220" s="1"/>
  <c r="G218"/>
  <c r="G217" s="1"/>
  <c r="G213"/>
  <c r="G212" s="1"/>
  <c r="G210"/>
  <c r="G209" s="1"/>
  <c r="G206"/>
  <c r="G205" s="1"/>
  <c r="G204" s="1"/>
  <c r="G202"/>
  <c r="G201" s="1"/>
  <c r="G199"/>
  <c r="G198" s="1"/>
  <c r="G196"/>
  <c r="G195" s="1"/>
  <c r="G193"/>
  <c r="G192" s="1"/>
  <c r="G190"/>
  <c r="G189" s="1"/>
  <c r="G187"/>
  <c r="G186" s="1"/>
  <c r="G184"/>
  <c r="G182"/>
  <c r="G178"/>
  <c r="G177" s="1"/>
  <c r="G175"/>
  <c r="G174" s="1"/>
  <c r="H364" l="1"/>
  <c r="H363" s="1"/>
  <c r="G388"/>
  <c r="G387" s="1"/>
  <c r="G406"/>
  <c r="I233"/>
  <c r="I245"/>
  <c r="I411"/>
  <c r="I287"/>
  <c r="I295"/>
  <c r="I306"/>
  <c r="I335"/>
  <c r="I369"/>
  <c r="H271"/>
  <c r="I272"/>
  <c r="H281"/>
  <c r="H315"/>
  <c r="H341"/>
  <c r="I342"/>
  <c r="H346"/>
  <c r="I347"/>
  <c r="H381"/>
  <c r="I382"/>
  <c r="H388"/>
  <c r="I389"/>
  <c r="H276"/>
  <c r="I277"/>
  <c r="H312"/>
  <c r="I313"/>
  <c r="H355"/>
  <c r="I356"/>
  <c r="H406"/>
  <c r="I407"/>
  <c r="H418"/>
  <c r="I419"/>
  <c r="I182"/>
  <c r="I259"/>
  <c r="I299"/>
  <c r="I321"/>
  <c r="I330"/>
  <c r="I377"/>
  <c r="I397"/>
  <c r="I401"/>
  <c r="I414"/>
  <c r="G316"/>
  <c r="G315" s="1"/>
  <c r="G310" s="1"/>
  <c r="I184"/>
  <c r="I206"/>
  <c r="I230"/>
  <c r="H258"/>
  <c r="I263"/>
  <c r="I283"/>
  <c r="I293"/>
  <c r="H298"/>
  <c r="H305"/>
  <c r="I317"/>
  <c r="I328"/>
  <c r="I331"/>
  <c r="I336"/>
  <c r="I343"/>
  <c r="I365"/>
  <c r="I375"/>
  <c r="I378"/>
  <c r="I383"/>
  <c r="I392"/>
  <c r="H400"/>
  <c r="H413"/>
  <c r="I413" s="1"/>
  <c r="H248"/>
  <c r="I249"/>
  <c r="H242"/>
  <c r="I243"/>
  <c r="H239"/>
  <c r="I239" s="1"/>
  <c r="I240"/>
  <c r="H236"/>
  <c r="I236" s="1"/>
  <c r="I237"/>
  <c r="H232"/>
  <c r="I232" s="1"/>
  <c r="H229"/>
  <c r="H225"/>
  <c r="I226"/>
  <c r="H220"/>
  <c r="I220" s="1"/>
  <c r="I221"/>
  <c r="H217"/>
  <c r="I218"/>
  <c r="H212"/>
  <c r="I212" s="1"/>
  <c r="I213"/>
  <c r="H209"/>
  <c r="I210"/>
  <c r="I204"/>
  <c r="I205"/>
  <c r="H201"/>
  <c r="I201" s="1"/>
  <c r="I202"/>
  <c r="H198"/>
  <c r="I198" s="1"/>
  <c r="I199"/>
  <c r="H195"/>
  <c r="I195" s="1"/>
  <c r="I196"/>
  <c r="H192"/>
  <c r="I192" s="1"/>
  <c r="I193"/>
  <c r="H189"/>
  <c r="I189" s="1"/>
  <c r="I190"/>
  <c r="H186"/>
  <c r="I186" s="1"/>
  <c r="I187"/>
  <c r="H181"/>
  <c r="H180" s="1"/>
  <c r="H177"/>
  <c r="I177" s="1"/>
  <c r="I178"/>
  <c r="H174"/>
  <c r="I174" s="1"/>
  <c r="I175"/>
  <c r="H169"/>
  <c r="H166"/>
  <c r="H163"/>
  <c r="H158"/>
  <c r="H154"/>
  <c r="H151"/>
  <c r="H147"/>
  <c r="H141"/>
  <c r="H136"/>
  <c r="H133"/>
  <c r="H130"/>
  <c r="H123"/>
  <c r="H120"/>
  <c r="H114"/>
  <c r="H111"/>
  <c r="H108"/>
  <c r="H105"/>
  <c r="H101"/>
  <c r="H98"/>
  <c r="H94"/>
  <c r="H90" s="1"/>
  <c r="H91"/>
  <c r="H80"/>
  <c r="H74"/>
  <c r="H63"/>
  <c r="H55"/>
  <c r="H52"/>
  <c r="H48"/>
  <c r="H43"/>
  <c r="H25"/>
  <c r="H18"/>
  <c r="H7"/>
  <c r="H235"/>
  <c r="G405"/>
  <c r="G404" s="1"/>
  <c r="G403" s="1"/>
  <c r="G386"/>
  <c r="G385" s="1"/>
  <c r="G361"/>
  <c r="G258"/>
  <c r="G282"/>
  <c r="G281" s="1"/>
  <c r="G280" s="1"/>
  <c r="G279" s="1"/>
  <c r="G340"/>
  <c r="G242"/>
  <c r="G235" s="1"/>
  <c r="G248"/>
  <c r="G228"/>
  <c r="G173"/>
  <c r="G181"/>
  <c r="G180" s="1"/>
  <c r="G216"/>
  <c r="G215" s="1"/>
  <c r="G208"/>
  <c r="I364" l="1"/>
  <c r="H157"/>
  <c r="H104"/>
  <c r="H51"/>
  <c r="H24"/>
  <c r="H6"/>
  <c r="I282"/>
  <c r="H304"/>
  <c r="I305"/>
  <c r="H399"/>
  <c r="I399" s="1"/>
  <c r="I400"/>
  <c r="H297"/>
  <c r="I297" s="1"/>
  <c r="I298"/>
  <c r="H417"/>
  <c r="I417" s="1"/>
  <c r="I418"/>
  <c r="H405"/>
  <c r="I406"/>
  <c r="H354"/>
  <c r="I355"/>
  <c r="H311"/>
  <c r="I312"/>
  <c r="H275"/>
  <c r="I276"/>
  <c r="H387"/>
  <c r="I388"/>
  <c r="H380"/>
  <c r="I380" s="1"/>
  <c r="I381"/>
  <c r="H362"/>
  <c r="I363"/>
  <c r="H345"/>
  <c r="I345" s="1"/>
  <c r="I346"/>
  <c r="I341"/>
  <c r="I281"/>
  <c r="H270"/>
  <c r="I271"/>
  <c r="I180"/>
  <c r="I316"/>
  <c r="I235"/>
  <c r="H173"/>
  <c r="I173" s="1"/>
  <c r="H119"/>
  <c r="I181"/>
  <c r="I242"/>
  <c r="I258"/>
  <c r="I315"/>
  <c r="H247"/>
  <c r="I248"/>
  <c r="H228"/>
  <c r="I228" s="1"/>
  <c r="I229"/>
  <c r="H224"/>
  <c r="I225"/>
  <c r="H216"/>
  <c r="I217"/>
  <c r="H208"/>
  <c r="I208" s="1"/>
  <c r="I209"/>
  <c r="H140"/>
  <c r="H139" s="1"/>
  <c r="H97"/>
  <c r="H79"/>
  <c r="H73"/>
  <c r="H47"/>
  <c r="H23"/>
  <c r="H5"/>
  <c r="G247"/>
  <c r="G309"/>
  <c r="G223"/>
  <c r="G172"/>
  <c r="G170"/>
  <c r="G167"/>
  <c r="G164"/>
  <c r="G159"/>
  <c r="G155"/>
  <c r="G152"/>
  <c r="G148"/>
  <c r="G145"/>
  <c r="I145" s="1"/>
  <c r="G142"/>
  <c r="I142" s="1"/>
  <c r="G137"/>
  <c r="G134"/>
  <c r="G131"/>
  <c r="G127"/>
  <c r="I127" s="1"/>
  <c r="G124"/>
  <c r="I124" s="1"/>
  <c r="G121"/>
  <c r="G115"/>
  <c r="G112"/>
  <c r="G109"/>
  <c r="G106"/>
  <c r="G102"/>
  <c r="G99"/>
  <c r="G95"/>
  <c r="G92"/>
  <c r="G85"/>
  <c r="I85" s="1"/>
  <c r="G82"/>
  <c r="I82" s="1"/>
  <c r="G76"/>
  <c r="G70"/>
  <c r="G64"/>
  <c r="G59"/>
  <c r="I59" s="1"/>
  <c r="G56"/>
  <c r="I56" s="1"/>
  <c r="G53"/>
  <c r="G49"/>
  <c r="G44"/>
  <c r="G41"/>
  <c r="I41" s="1"/>
  <c r="G39"/>
  <c r="I39" s="1"/>
  <c r="G30"/>
  <c r="I30" s="1"/>
  <c r="G26"/>
  <c r="I26" s="1"/>
  <c r="G19"/>
  <c r="G16"/>
  <c r="I16" s="1"/>
  <c r="G11"/>
  <c r="I11" s="1"/>
  <c r="G8"/>
  <c r="I8" s="1"/>
  <c r="H172" l="1"/>
  <c r="H89"/>
  <c r="H340"/>
  <c r="I340" s="1"/>
  <c r="H280"/>
  <c r="I280" s="1"/>
  <c r="G18"/>
  <c r="I18" s="1"/>
  <c r="I19"/>
  <c r="G48"/>
  <c r="I49"/>
  <c r="G63"/>
  <c r="I63" s="1"/>
  <c r="I64"/>
  <c r="G75"/>
  <c r="I75" s="1"/>
  <c r="I76"/>
  <c r="G94"/>
  <c r="I94" s="1"/>
  <c r="I95"/>
  <c r="G101"/>
  <c r="I101" s="1"/>
  <c r="I102"/>
  <c r="G108"/>
  <c r="I108" s="1"/>
  <c r="I109"/>
  <c r="G114"/>
  <c r="I114" s="1"/>
  <c r="I115"/>
  <c r="G130"/>
  <c r="I130" s="1"/>
  <c r="I131"/>
  <c r="G136"/>
  <c r="I136" s="1"/>
  <c r="I137"/>
  <c r="G151"/>
  <c r="I151" s="1"/>
  <c r="I152"/>
  <c r="G158"/>
  <c r="I158" s="1"/>
  <c r="I159"/>
  <c r="G166"/>
  <c r="I166" s="1"/>
  <c r="I167"/>
  <c r="G43"/>
  <c r="I43" s="1"/>
  <c r="I44"/>
  <c r="G52"/>
  <c r="I52" s="1"/>
  <c r="I53"/>
  <c r="G69"/>
  <c r="I69" s="1"/>
  <c r="I70"/>
  <c r="G91"/>
  <c r="I91" s="1"/>
  <c r="I92"/>
  <c r="G98"/>
  <c r="I98" s="1"/>
  <c r="I99"/>
  <c r="G105"/>
  <c r="I105" s="1"/>
  <c r="I106"/>
  <c r="G111"/>
  <c r="I111" s="1"/>
  <c r="I112"/>
  <c r="G120"/>
  <c r="I120" s="1"/>
  <c r="I121"/>
  <c r="G133"/>
  <c r="I133" s="1"/>
  <c r="I134"/>
  <c r="G147"/>
  <c r="I147" s="1"/>
  <c r="I148"/>
  <c r="G154"/>
  <c r="I154" s="1"/>
  <c r="I155"/>
  <c r="G163"/>
  <c r="I163" s="1"/>
  <c r="I164"/>
  <c r="G169"/>
  <c r="I169" s="1"/>
  <c r="I170"/>
  <c r="H269"/>
  <c r="I269" s="1"/>
  <c r="I270"/>
  <c r="H361"/>
  <c r="I361" s="1"/>
  <c r="I362"/>
  <c r="H386"/>
  <c r="I387"/>
  <c r="H274"/>
  <c r="I274" s="1"/>
  <c r="I275"/>
  <c r="I311"/>
  <c r="H310"/>
  <c r="H353"/>
  <c r="I353" s="1"/>
  <c r="I354"/>
  <c r="H404"/>
  <c r="I405"/>
  <c r="H303"/>
  <c r="I303" s="1"/>
  <c r="I304"/>
  <c r="I172"/>
  <c r="I247"/>
  <c r="I224"/>
  <c r="H223"/>
  <c r="I223" s="1"/>
  <c r="H215"/>
  <c r="I215" s="1"/>
  <c r="I216"/>
  <c r="H4"/>
  <c r="G25"/>
  <c r="I25" s="1"/>
  <c r="G81"/>
  <c r="G74"/>
  <c r="I74" s="1"/>
  <c r="G55"/>
  <c r="I55" s="1"/>
  <c r="G123"/>
  <c r="I123" s="1"/>
  <c r="G141"/>
  <c r="I141" s="1"/>
  <c r="G157"/>
  <c r="I157" s="1"/>
  <c r="G90"/>
  <c r="I90" s="1"/>
  <c r="G97"/>
  <c r="I97" s="1"/>
  <c r="G104"/>
  <c r="I104" s="1"/>
  <c r="G7"/>
  <c r="I7" s="1"/>
  <c r="H309" l="1"/>
  <c r="I309" s="1"/>
  <c r="I310"/>
  <c r="G80"/>
  <c r="I80" s="1"/>
  <c r="I81"/>
  <c r="H403"/>
  <c r="I403" s="1"/>
  <c r="I404"/>
  <c r="H385"/>
  <c r="I385" s="1"/>
  <c r="I386"/>
  <c r="G47"/>
  <c r="I47" s="1"/>
  <c r="I48"/>
  <c r="H279"/>
  <c r="I279" s="1"/>
  <c r="H22"/>
  <c r="G73"/>
  <c r="I73" s="1"/>
  <c r="G51"/>
  <c r="I51" s="1"/>
  <c r="G79"/>
  <c r="I79" s="1"/>
  <c r="G24"/>
  <c r="I24" s="1"/>
  <c r="G140"/>
  <c r="G119"/>
  <c r="I119" s="1"/>
  <c r="G6"/>
  <c r="G5" l="1"/>
  <c r="I5" s="1"/>
  <c r="I6"/>
  <c r="G139"/>
  <c r="I139" s="1"/>
  <c r="I140"/>
  <c r="H423"/>
  <c r="G4"/>
  <c r="I4" s="1"/>
  <c r="G23"/>
  <c r="I23" s="1"/>
  <c r="G89"/>
  <c r="I89" s="1"/>
  <c r="G22" l="1"/>
  <c r="G423" l="1"/>
  <c r="I423" s="1"/>
  <c r="I22"/>
</calcChain>
</file>

<file path=xl/sharedStrings.xml><?xml version="1.0" encoding="utf-8"?>
<sst xmlns="http://schemas.openxmlformats.org/spreadsheetml/2006/main" count="2527" uniqueCount="286">
  <si>
    <t>Документ, учреждение</t>
  </si>
  <si>
    <t>Вед.</t>
  </si>
  <si>
    <t>Разд.</t>
  </si>
  <si>
    <t>Ц.ст.</t>
  </si>
  <si>
    <t>Расх.</t>
  </si>
  <si>
    <t>Эк.класс.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</si>
  <si>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</si>
  <si>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</si>
  <si>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</si>
  <si>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</si>
  <si>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</si>
  <si>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</si>
  <si>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</si>
  <si>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</si>
  <si>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</si>
  <si>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Центральный аппарат</t>
  </si>
  <si>
    <t>0020400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</si>
  <si>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</si>
  <si>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</si>
  <si>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</si>
  <si>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</si>
  <si>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</si>
  <si>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</si>
  <si>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</si>
  <si>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</si>
  <si>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</si>
  <si>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</si>
  <si>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</si>
  <si>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</si>
  <si>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Прочие расходы</t>
  </si>
  <si>
    <t>290</t>
  </si>
  <si>
    <t xml:space="preserve">            Увеличение стоимости материальных запасов</t>
  </si>
  <si>
    <t>340</t>
  </si>
  <si>
    <t xml:space="preserve">          Уплата налога на имущество организаций и земельного налога</t>
  </si>
  <si>
    <t>851</t>
  </si>
  <si>
    <t xml:space="preserve">          Уплата прочих налогов, сборов и иных  платежей</t>
  </si>
  <si>
    <t>852</t>
  </si>
  <si>
    <t xml:space="preserve">        Председатель представительного органа муниципального образования</t>
  </si>
  <si>
    <t>0021100</t>
  </si>
  <si>
    <t xml:space="preserve">      Другие общегосударственные вопросы</t>
  </si>
  <si>
    <t>0113</t>
  </si>
  <si>
    <t xml:space="preserve">        Долгосрочнаяя  целевая программа "Развитие информационного обеспечения "</t>
  </si>
  <si>
    <t>7952200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</si>
  <si>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</si>
  <si>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</si>
  <si>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</si>
  <si>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</si>
  <si>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</si>
  <si>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</si>
  <si>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</si>
  <si>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</si>
  <si>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Прочие выплаты</t>
  </si>
  <si>
    <t>212</t>
  </si>
  <si>
    <t xml:space="preserve">            Транспортные услуги</t>
  </si>
  <si>
    <t>222</t>
  </si>
  <si>
    <t xml:space="preserve">            Коммунальные услуги</t>
  </si>
  <si>
    <t>223</t>
  </si>
  <si>
    <t xml:space="preserve">        Глава местной администрации (исполнительно-распорядительного органа муниципального образования)</t>
  </si>
  <si>
    <t>0020800</t>
  </si>
  <si>
    <t xml:space="preserve">      Обеспечение проведения выборов и референдумов</t>
  </si>
  <si>
    <t>0107</t>
  </si>
  <si>
    <t xml:space="preserve">        Проведение выборов в законодательные (представительные) органы  власти муниципального образования</t>
  </si>
  <si>
    <t>0200002</t>
  </si>
  <si>
    <t xml:space="preserve">          Специальные расходы</t>
  </si>
  <si>
    <t>880</t>
  </si>
  <si>
    <t xml:space="preserve">        Мероприятия по созданию многофункционального центра в городе Фокино</t>
  </si>
  <si>
    <t>5209900</t>
  </si>
  <si>
    <t xml:space="preserve">        Организация деятельности административных комиссий</t>
  </si>
  <si>
    <t>5210204</t>
  </si>
  <si>
    <t xml:space="preserve">        Возмещение морального вреда по решению суда</t>
  </si>
  <si>
    <t>9800000</t>
  </si>
  <si>
    <t xml:space="preserve">          Исполнение судебных актов и мировых соглашений</t>
  </si>
  <si>
    <t>830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</si>
  <si>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</si>
  <si>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</si>
  <si>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</si>
  <si>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</si>
  <si>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Субвенции бюджетам городских округов на осуществление отдельных государственных полномочий по первичному воинскому учету на территориях, где отсутствуют военные комиссариаты</t>
  </si>
  <si>
    <t>0013602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</si>
  <si>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</si>
  <si>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</si>
  <si>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</si>
  <si>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</si>
  <si>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Органы национальной безопасности и правоохранительной деятельности</t>
  </si>
  <si>
    <t>2026701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</si>
  <si>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</si>
  <si>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</si>
  <si>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</si>
  <si>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</si>
  <si>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Осуществление государственных полномочий в области содействия занятости населения, включая расходы по осуществлению этих полномочий</t>
  </si>
  <si>
    <t>5101000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</si>
  <si>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</si>
  <si>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</si>
  <si>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</si>
  <si>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</si>
  <si>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  ДЦП "Профилактика безнадзорности и правонарушений несовершеннолетних"</t>
  </si>
  <si>
    <t>7952700</t>
  </si>
  <si>
    <t xml:space="preserve">      Транспорт</t>
  </si>
  <si>
    <t>0408</t>
  </si>
  <si>
    <t xml:space="preserve">          Субсидии юридическим лицам (кроме государственных(муниципальных) учреждений), индивидуальным предпринимателям и  физическим лицам - производителям товаров, работ, услуг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</si>
  <si>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</si>
  <si>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</si>
  <si>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</si>
  <si>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  Субсидии транспортным организациям на компенсацию потерь в доходах, возникающих в результате регулирования тарифов на перевозки пассажиров за счет средств областного бюджета</t>
  </si>
  <si>
    <t>3170110</t>
  </si>
  <si>
    <t xml:space="preserve">        Субсидии транспортным организациям на компенсацию потерь в доходах, возникающих в результате регулирования тарифов на перевозки пассажиров за счет средств местного бюджета</t>
  </si>
  <si>
    <t>3170120</t>
  </si>
  <si>
    <t xml:space="preserve">      Дорожное хозяйство (дорожные фонды)</t>
  </si>
  <si>
    <t>0409</t>
  </si>
  <si>
    <t xml:space="preserve">       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</si>
  <si>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3150102</t>
  </si>
  <si>
    <t xml:space="preserve">        Содержание автомобильных дорог общего пользования местного значения за счет средств областного бюджета</t>
  </si>
  <si>
    <t>3150110</t>
  </si>
  <si>
    <t xml:space="preserve">        Ремонт автомобильных дорог общего пользования местного значения за счет средств областного бюджета</t>
  </si>
  <si>
    <t>3150120</t>
  </si>
  <si>
    <t xml:space="preserve">        Содерж автомобильных дорог и инженерных сооружений на них в границах  городских округов в рамках благоустройства</t>
  </si>
  <si>
    <t>6000200</t>
  </si>
  <si>
    <t xml:space="preserve">      Другие вопросы в области национальной экономики</t>
  </si>
  <si>
    <t>0412</t>
  </si>
  <si>
    <t xml:space="preserve">        Субсидии на государственную поддержку малого предпринимательства, включая крестьянские (фермерские) хозяйства</t>
  </si>
  <si>
    <t>3450100</t>
  </si>
  <si>
    <t xml:space="preserve">        Осуществление отдельных государственных  полномочий Брянской области в области охраны труда</t>
  </si>
  <si>
    <t>5210222</t>
  </si>
  <si>
    <t xml:space="preserve">        ДЦП "Поддержка малого и среднего предпринимательства в городе Фокино на 2012-2014гг"</t>
  </si>
  <si>
    <t>7951900</t>
  </si>
  <si>
    <t xml:space="preserve">        Долгосрочная целевая программа "Реформирование земельных, имущественных отношений и градостроительства ( 2012-2014 гг)"</t>
  </si>
  <si>
    <t>7952300</t>
  </si>
  <si>
    <t xml:space="preserve">        Программа "Государственная поддержка малого и среднего предпринимательства в Брянской области" (2013-2015 годы)</t>
  </si>
  <si>
    <t>8220100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</si>
  <si>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</si>
  <si>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</si>
  <si>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</si>
  <si>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</si>
  <si>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Мероприятия в области коммунального хозяйства</t>
  </si>
  <si>
    <t>3510500</t>
  </si>
  <si>
    <t xml:space="preserve">        Долгосрочная целевая программа "Энергосбережение и повышение энергоэффективности в г. Фокино (2011-2020гг)"</t>
  </si>
  <si>
    <t>7951800</t>
  </si>
  <si>
    <t xml:space="preserve">          Бюджетные инвестиции в объекты муниципальной собственности</t>
  </si>
  <si>
    <t>411</t>
  </si>
  <si>
    <t xml:space="preserve">        Долгосрочная целевая программа "Жилище" (2011-2015 годы),Подпрограмма "Модернизация объектов коммунальной инфраструктуры"</t>
  </si>
  <si>
    <t>9220102</t>
  </si>
  <si>
    <t xml:space="preserve">        Долгосрочная целевая программа "Инженерное обустройство населенных пунктов Брянской области" (2009-2015 годы),Подпрограмма "Газификация Брянской области" (2009-2015 годы)</t>
  </si>
  <si>
    <t>9220301</t>
  </si>
  <si>
    <t xml:space="preserve">      Благоустройство</t>
  </si>
  <si>
    <t>0503</t>
  </si>
  <si>
    <t xml:space="preserve">        Уличное освещение</t>
  </si>
  <si>
    <t>6000100</t>
  </si>
  <si>
    <t xml:space="preserve">        Организация и содержание мест захоронения</t>
  </si>
  <si>
    <t>6000400</t>
  </si>
  <si>
    <t xml:space="preserve">        Прочие мероприятия по благоустройству городских округов и поселений</t>
  </si>
  <si>
    <t>6000500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</si>
  <si>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</si>
  <si>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</si>
  <si>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</si>
  <si>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</si>
  <si>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Обеспечение деятельности подведомственных учреждений</t>
  </si>
  <si>
    <t>4209900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</si>
  <si>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</si>
  <si>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</si>
  <si>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Реализация отдельных мероприятий в сфере образования</t>
  </si>
  <si>
    <t>4364000</t>
  </si>
  <si>
    <t xml:space="preserve">      Общее образование</t>
  </si>
  <si>
    <t>0702</t>
  </si>
  <si>
    <t>4219900</t>
  </si>
  <si>
    <t>4239900</t>
  </si>
  <si>
    <t xml:space="preserve">        Модернизация региональных систем общего образования</t>
  </si>
  <si>
    <t>4362100</t>
  </si>
  <si>
    <t xml:space="preserve">        Предоставление дополнительных мер государственной поддержки обучающихся</t>
  </si>
  <si>
    <t>4364300</t>
  </si>
  <si>
    <t xml:space="preserve">        Ежемесячное денежное вознаграждение за классное руководство</t>
  </si>
  <si>
    <t>5200900</t>
  </si>
  <si>
    <t xml:space="preserve">        Финансирование общеобразоваельных учреждений в части реализации основных общеобразовательных программ</t>
  </si>
  <si>
    <t>5210209</t>
  </si>
  <si>
    <t xml:space="preserve">      Молодежная политика и оздоровление детей</t>
  </si>
  <si>
    <t>0707</t>
  </si>
  <si>
    <t xml:space="preserve">        Оздоровление детей</t>
  </si>
  <si>
    <t>4320200</t>
  </si>
  <si>
    <t xml:space="preserve">      Другие вопросы в области образования</t>
  </si>
  <si>
    <t>0709</t>
  </si>
  <si>
    <t xml:space="preserve">        ДЦАП "Профилактика наркомании населения г.Фокино"2012-2014гг 
</t>
  </si>
  <si>
    <t>7952100</t>
  </si>
  <si>
    <t xml:space="preserve">    КУЛЬТУРА И КИНЕМАТОГРАФИЯ</t>
  </si>
  <si>
    <t>0800</t>
  </si>
  <si>
    <t xml:space="preserve">      Культура</t>
  </si>
  <si>
    <t>0801</t>
  </si>
  <si>
    <t>4409900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</si>
  <si>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</si>
  <si>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</si>
  <si>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4429900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</si>
  <si>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</si>
  <si>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</si>
  <si>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</si>
  <si>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</si>
  <si>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Доплаты к пенсиям государственных служащих субъектов РФ и муниципальных служащих</t>
  </si>
  <si>
    <t>4910100</t>
  </si>
  <si>
    <t xml:space="preserve">          Пособия и компенсации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</si>
  <si>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</si>
  <si>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</si>
  <si>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</si>
  <si>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</si>
  <si>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</si>
  <si>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Обеспечение сохранности жилых помещений, закрепленных за детьми-сиротами и детьми, оставшимися без попечения родителей</t>
  </si>
  <si>
    <t>5058300</t>
  </si>
  <si>
    <t xml:space="preserve">          Приобретение товаров, работ, услуг в пользу граждан 
</t>
  </si>
  <si>
    <t>323</t>
  </si>
  <si>
    <t xml:space="preserve">            Пособия по социальной помощи населению</t>
  </si>
  <si>
    <t>262</t>
  </si>
  <si>
    <t xml:space="preserve">          Субсидии гражданам на приобретение жилья</t>
  </si>
  <si>
    <t>322</t>
  </si>
  <si>
    <t xml:space="preserve">        Подпрограмма "Обеспечение жильем молодых семей" (2011-2015 годы).</t>
  </si>
  <si>
    <t>9220103</t>
  </si>
  <si>
    <t xml:space="preserve">      Охрана семьи и детства</t>
  </si>
  <si>
    <t>1004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</si>
  <si>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</si>
  <si>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5050502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</si>
  <si>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 
</t>
  </si>
  <si>
    <t>5052104</t>
  </si>
  <si>
    <t xml:space="preserve">        Выплата ежемесячных денежных средств на содержание и проезд ребенка, переданного на воспитание  в семью опекуна (попечителя), приемную семью, а также вознаграждение приемным родителям</t>
  </si>
  <si>
    <t>5201300</t>
  </si>
  <si>
    <t xml:space="preserve">      Другие вопросы в области социальной политики</t>
  </si>
  <si>
    <t>1006</t>
  </si>
  <si>
    <t xml:space="preserve">        Осуществление деятельности по профилактике безнадзорности и правонарушений несовершеннолетних</t>
  </si>
  <si>
    <t>5210203</t>
  </si>
  <si>
    <t xml:space="preserve">        Организация и осуществление деятельности по опеке и попечительству</t>
  </si>
  <si>
    <t>5210220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</si>
  <si>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</si>
  <si>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</si>
  <si>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</si>
  <si>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</si>
  <si>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4829900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</si>
  <si>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</si>
  <si>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</si>
  <si>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</si>
  <si>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</si>
  <si>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4579900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</si>
  <si>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</si>
  <si>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</si>
  <si>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</si>
  <si>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</si>
  <si>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</si>
  <si>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</si>
  <si>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</si>
  <si>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</si>
  <si>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Процентные платежи по муниципальному долгу</t>
  </si>
  <si>
    <t>0650300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</si>
  <si>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</si>
  <si>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</si>
  <si>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</si>
  <si>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</si>
  <si>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>9900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</si>
  <si>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</si>
  <si>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</si>
  <si>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Возмещение расходов на предоставление мер социальной поддержки по оплате жилых помещений с отоплением и освещением педагогическим работникам общеобразовательных учреждений, финансируемых из местных бюджетов, работающим и проживающим в сельской мкстности  или поселках городского типа на территории Брянской области</t>
  </si>
  <si>
    <t>5210213</t>
  </si>
  <si>
    <t xml:space="preserve">          Меры социальной поддержки населения по публичным нормативным обязательствам 
</t>
  </si>
  <si>
    <t>314</t>
  </si>
  <si>
    <t>4359900</t>
  </si>
  <si>
    <t>4529900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</si>
  <si>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</si>
  <si>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</si>
  <si>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содержание ребенка в образовательных учреждениях</t>
  </si>
  <si>
    <t>5201000</t>
  </si>
  <si>
    <t xml:space="preserve">        ДЦП "Гражданско-патриатическое воспитание" (2011-2013гг) 
</t>
  </si>
  <si>
    <t>7952500</t>
  </si>
  <si>
    <t xml:space="preserve">      Массовый спорт</t>
  </si>
  <si>
    <t>1102</t>
  </si>
  <si>
    <t xml:space="preserve">        ДЦП "Физкультура и спорт"(2012-2014гг) 
</t>
  </si>
  <si>
    <t>7952400</t>
  </si>
  <si>
    <t xml:space="preserve">  Отдел имущественных и земельных отношений, архитектуры администрации города Фокино</t>
  </si>
  <si>
    <t>005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</si>
  <si>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</si>
  <si>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</si>
  <si>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</si>
  <si>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</si>
  <si>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Контрольно-счетная палата города Фокино</t>
  </si>
  <si>
    <t>016</t>
  </si>
  <si>
    <t xml:space="preserve">        Руководитель контрольно-счетной палаты муниципального образования и его заместители</t>
  </si>
  <si>
    <t>0022500</t>
  </si>
  <si>
    <t>Всего расходов:</t>
  </si>
  <si>
    <t>руб.</t>
  </si>
  <si>
    <t>АНАЛИЗ ИСПОЛНЕНИЯ СВОДНОЙ БЮДЖЕТНОЙ РОСПИСИ 
БЮДЖЕТА ГОРОДСКОГО ОКРУГА "ГОРОД ФОКИНО" (РАСХОДЫ) 
за 2013 год</t>
  </si>
  <si>
    <t>%
 исполнения</t>
  </si>
  <si>
    <t>Сумма на
 2013 год</t>
  </si>
  <si>
    <t>Факт 
за 2013 год</t>
  </si>
  <si>
    <t>Начальник Финансового управления администрации города Фокино _______________ Шеремето А.Т.</t>
  </si>
  <si>
    <t>Исп. Фокина Е.В.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</si>
</sst>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7FBD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9" fillId="0" borderId="0" xfId="0" applyFont="1"/>
    <xf numFmtId="0" fontId="18" fillId="33" borderId="10" xfId="0" applyFont="1" applyFill="1" applyBorder="1" applyAlignment="1">
      <alignment vertical="top" wrapText="1"/>
    </xf>
    <xf numFmtId="4" fontId="18" fillId="34" borderId="10" xfId="0" applyNumberFormat="1" applyFont="1" applyFill="1" applyBorder="1" applyAlignment="1">
      <alignment horizontal="right" vertical="top" shrinkToFit="1"/>
    </xf>
    <xf numFmtId="0" fontId="18" fillId="33" borderId="11" xfId="0" applyFont="1" applyFill="1" applyBorder="1" applyAlignment="1">
      <alignment vertical="top"/>
    </xf>
    <xf numFmtId="4" fontId="18" fillId="0" borderId="10" xfId="0" applyNumberFormat="1" applyFont="1" applyFill="1" applyBorder="1" applyAlignment="1">
      <alignment horizontal="right" vertical="top" shrinkToFit="1"/>
    </xf>
    <xf numFmtId="4" fontId="18" fillId="35" borderId="10" xfId="0" applyNumberFormat="1" applyFont="1" applyFill="1" applyBorder="1" applyAlignment="1">
      <alignment horizontal="right" vertical="top" shrinkToFit="1"/>
    </xf>
    <xf numFmtId="0" fontId="18" fillId="0" borderId="11" xfId="0" applyFont="1" applyFill="1" applyBorder="1" applyAlignment="1">
      <alignment vertical="top"/>
    </xf>
    <xf numFmtId="0" fontId="18" fillId="0" borderId="0" xfId="0" applyFont="1" applyFill="1"/>
    <xf numFmtId="0" fontId="19" fillId="0" borderId="0" xfId="0" applyFont="1" applyFill="1"/>
    <xf numFmtId="0" fontId="21" fillId="33" borderId="11" xfId="0" applyFont="1" applyFill="1" applyBorder="1" applyAlignment="1">
      <alignment vertical="top"/>
    </xf>
    <xf numFmtId="0" fontId="22" fillId="36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" fontId="25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36" borderId="0" xfId="0" applyFont="1" applyFill="1" applyAlignment="1">
      <alignment horizontal="center"/>
    </xf>
    <xf numFmtId="164" fontId="2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4" fontId="24" fillId="0" borderId="0" xfId="0" applyNumberFormat="1" applyFont="1" applyFill="1" applyAlignment="1">
      <alignment horizontal="center"/>
    </xf>
    <xf numFmtId="0" fontId="23" fillId="33" borderId="0" xfId="0" applyFont="1" applyFill="1" applyAlignment="1">
      <alignment wrapText="1"/>
    </xf>
    <xf numFmtId="4" fontId="22" fillId="34" borderId="10" xfId="0" applyNumberFormat="1" applyFont="1" applyFill="1" applyBorder="1" applyAlignment="1">
      <alignment horizontal="right" vertical="top" shrinkToFit="1"/>
    </xf>
    <xf numFmtId="4" fontId="22" fillId="0" borderId="10" xfId="0" applyNumberFormat="1" applyFont="1" applyFill="1" applyBorder="1" applyAlignment="1">
      <alignment horizontal="right" vertical="top" shrinkToFit="1"/>
    </xf>
    <xf numFmtId="2" fontId="22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right"/>
    </xf>
    <xf numFmtId="0" fontId="20" fillId="33" borderId="0" xfId="0" applyFont="1" applyFill="1" applyAlignment="1">
      <alignment horizontal="center" vertical="top" wrapText="1"/>
    </xf>
    <xf numFmtId="0" fontId="23" fillId="33" borderId="0" xfId="0" applyFont="1" applyFill="1" applyAlignment="1">
      <alignment horizontal="center" wrapText="1"/>
    </xf>
    <xf numFmtId="4" fontId="19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F7FBD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427"/>
  <sheetViews>
    <sheetView showGridLines="0" tabSelected="1" topLeftCell="A172" workbookViewId="0">
      <selection activeCell="J178" sqref="J178"/>
    </sheetView>
  </sheetViews>
  <sheetFormatPr defaultRowHeight="12.75" outlineLevelRow="5"/>
  <cols>
    <col min="1" max="1" width="46.140625" style="4" customWidth="1"/>
    <col min="2" max="3" width="7.7109375" style="4" customWidth="1"/>
    <col min="4" max="4" width="9.7109375" style="4" customWidth="1"/>
    <col min="5" max="5" width="7.7109375" style="4" customWidth="1"/>
    <col min="6" max="6" width="8.5703125" style="4" customWidth="1"/>
    <col min="7" max="7" width="13.140625" style="4" customWidth="1"/>
    <col min="8" max="8" width="12.85546875" style="12" customWidth="1"/>
    <col min="9" max="9" width="11.28515625" style="4" customWidth="1"/>
    <col min="10" max="10" width="10.85546875" style="4" bestFit="1" customWidth="1"/>
    <col min="11" max="11" width="12.140625" style="4" customWidth="1"/>
    <col min="12" max="16384" width="9.140625" style="4"/>
  </cols>
  <sheetData>
    <row r="1" spans="1:9" ht="53.25" customHeight="1">
      <c r="A1" s="31" t="s">
        <v>280</v>
      </c>
      <c r="B1" s="31"/>
      <c r="C1" s="31"/>
      <c r="D1" s="31"/>
      <c r="E1" s="31"/>
      <c r="F1" s="31"/>
      <c r="G1" s="31"/>
      <c r="H1" s="31"/>
      <c r="I1" s="31"/>
    </row>
    <row r="2" spans="1:9" ht="15.75">
      <c r="A2" s="7"/>
      <c r="B2" s="7"/>
      <c r="C2" s="7"/>
      <c r="D2" s="7"/>
      <c r="E2" s="7"/>
      <c r="F2" s="7"/>
      <c r="G2" s="13" t="s">
        <v>279</v>
      </c>
      <c r="H2" s="10"/>
    </row>
    <row r="3" spans="1: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282</v>
      </c>
      <c r="H3" s="14" t="s">
        <v>283</v>
      </c>
      <c r="I3" s="15" t="s">
        <v>281</v>
      </c>
    </row>
    <row r="4" spans="1:9">
      <c r="A4" s="5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10</v>
      </c>
      <c r="G4" s="6">
        <f>G5</f>
        <v>845152</v>
      </c>
      <c r="H4" s="8">
        <f>H5</f>
        <v>844984.96</v>
      </c>
      <c r="I4" s="16">
        <f>H4/G4*100</f>
        <v>99.980235507932292</v>
      </c>
    </row>
    <row r="5" spans="1:9" outlineLevel="1">
      <c r="A5" s="5" t="s">
        <v>11</v>
      </c>
      <c r="B5" s="3" t="s">
        <v>7</v>
      </c>
      <c r="C5" s="3" t="s">
        <v>12</v>
      </c>
      <c r="D5" s="3" t="s">
        <v>9</v>
      </c>
      <c r="E5" s="3" t="s">
        <v>10</v>
      </c>
      <c r="F5" s="3" t="s">
        <v>10</v>
      </c>
      <c r="G5" s="6">
        <f>G6</f>
        <v>845152</v>
      </c>
      <c r="H5" s="8">
        <f>H6</f>
        <v>844984.96</v>
      </c>
      <c r="I5" s="16">
        <f t="shared" ref="I5:I68" si="0">H5/G5*100</f>
        <v>99.980235507932292</v>
      </c>
    </row>
    <row r="6" spans="1:9" ht="40.5" customHeight="1" outlineLevel="2">
      <c r="A6" s="5" t="s">
        <v>13</v>
      </c>
      <c r="B6" s="3" t="s">
        <v>7</v>
      </c>
      <c r="C6" s="3" t="s">
        <v>14</v>
      </c>
      <c r="D6" s="3" t="s">
        <v>9</v>
      </c>
      <c r="E6" s="3" t="s">
        <v>10</v>
      </c>
      <c r="F6" s="3" t="s">
        <v>10</v>
      </c>
      <c r="G6" s="6">
        <f>G7+G18</f>
        <v>845152</v>
      </c>
      <c r="H6" s="8">
        <f>H7+H18</f>
        <v>844984.96</v>
      </c>
      <c r="I6" s="16">
        <f t="shared" si="0"/>
        <v>99.980235507932292</v>
      </c>
    </row>
    <row r="7" spans="1:9" outlineLevel="3">
      <c r="A7" s="5" t="s">
        <v>15</v>
      </c>
      <c r="B7" s="3" t="s">
        <v>7</v>
      </c>
      <c r="C7" s="3" t="s">
        <v>14</v>
      </c>
      <c r="D7" s="3" t="s">
        <v>16</v>
      </c>
      <c r="E7" s="3" t="s">
        <v>10</v>
      </c>
      <c r="F7" s="3" t="s">
        <v>10</v>
      </c>
      <c r="G7" s="6">
        <f>G8+G11+G16</f>
        <v>621622</v>
      </c>
      <c r="H7" s="8">
        <f>H8+H11+H16</f>
        <v>621455.86</v>
      </c>
      <c r="I7" s="16">
        <f t="shared" si="0"/>
        <v>99.973273146703306</v>
      </c>
    </row>
    <row r="8" spans="1:9" ht="25.5" outlineLevel="4">
      <c r="A8" s="5" t="s">
        <v>17</v>
      </c>
      <c r="B8" s="3" t="s">
        <v>7</v>
      </c>
      <c r="C8" s="3" t="s">
        <v>14</v>
      </c>
      <c r="D8" s="3" t="s">
        <v>16</v>
      </c>
      <c r="E8" s="3" t="s">
        <v>18</v>
      </c>
      <c r="F8" s="3" t="s">
        <v>10</v>
      </c>
      <c r="G8" s="6">
        <f>G9+G10</f>
        <v>454746</v>
      </c>
      <c r="H8" s="8">
        <f>H9+H10</f>
        <v>454579.91000000003</v>
      </c>
      <c r="I8" s="16">
        <f t="shared" si="0"/>
        <v>99.963476314250158</v>
      </c>
    </row>
    <row r="9" spans="1:9" outlineLevel="5">
      <c r="A9" s="5" t="s">
        <v>19</v>
      </c>
      <c r="B9" s="3" t="s">
        <v>7</v>
      </c>
      <c r="C9" s="3" t="s">
        <v>14</v>
      </c>
      <c r="D9" s="3" t="s">
        <v>16</v>
      </c>
      <c r="E9" s="3" t="s">
        <v>18</v>
      </c>
      <c r="F9" s="3" t="s">
        <v>20</v>
      </c>
      <c r="G9" s="6">
        <v>351808</v>
      </c>
      <c r="H9" s="8">
        <v>351803.31</v>
      </c>
      <c r="I9" s="16">
        <f t="shared" si="0"/>
        <v>99.998666886483534</v>
      </c>
    </row>
    <row r="10" spans="1:9" outlineLevel="5">
      <c r="A10" s="5" t="s">
        <v>21</v>
      </c>
      <c r="B10" s="3" t="s">
        <v>7</v>
      </c>
      <c r="C10" s="3" t="s">
        <v>14</v>
      </c>
      <c r="D10" s="3" t="s">
        <v>16</v>
      </c>
      <c r="E10" s="3" t="s">
        <v>18</v>
      </c>
      <c r="F10" s="3" t="s">
        <v>22</v>
      </c>
      <c r="G10" s="6">
        <v>102938</v>
      </c>
      <c r="H10" s="8">
        <v>102776.6</v>
      </c>
      <c r="I10" s="16">
        <f t="shared" si="0"/>
        <v>99.843206590374791</v>
      </c>
    </row>
    <row r="11" spans="1:9" ht="25.5" outlineLevel="4">
      <c r="A11" s="5" t="s">
        <v>23</v>
      </c>
      <c r="B11" s="3" t="s">
        <v>7</v>
      </c>
      <c r="C11" s="3" t="s">
        <v>14</v>
      </c>
      <c r="D11" s="3" t="s">
        <v>16</v>
      </c>
      <c r="E11" s="3" t="s">
        <v>24</v>
      </c>
      <c r="F11" s="3" t="s">
        <v>10</v>
      </c>
      <c r="G11" s="6">
        <f>G12+G13+G14+G15</f>
        <v>166729</v>
      </c>
      <c r="H11" s="8">
        <f>H12+H13+H14+H15</f>
        <v>166729</v>
      </c>
      <c r="I11" s="16">
        <f t="shared" si="0"/>
        <v>100</v>
      </c>
    </row>
    <row r="12" spans="1:9" outlineLevel="5">
      <c r="A12" s="5" t="s">
        <v>25</v>
      </c>
      <c r="B12" s="3" t="s">
        <v>7</v>
      </c>
      <c r="C12" s="3" t="s">
        <v>14</v>
      </c>
      <c r="D12" s="3" t="s">
        <v>16</v>
      </c>
      <c r="E12" s="3" t="s">
        <v>24</v>
      </c>
      <c r="F12" s="3" t="s">
        <v>26</v>
      </c>
      <c r="G12" s="6">
        <v>12000</v>
      </c>
      <c r="H12" s="8">
        <v>12000</v>
      </c>
      <c r="I12" s="16">
        <f t="shared" si="0"/>
        <v>100</v>
      </c>
    </row>
    <row r="13" spans="1:9" outlineLevel="5">
      <c r="A13" s="5" t="s">
        <v>27</v>
      </c>
      <c r="B13" s="3" t="s">
        <v>7</v>
      </c>
      <c r="C13" s="3" t="s">
        <v>14</v>
      </c>
      <c r="D13" s="3" t="s">
        <v>16</v>
      </c>
      <c r="E13" s="3" t="s">
        <v>24</v>
      </c>
      <c r="F13" s="3" t="s">
        <v>28</v>
      </c>
      <c r="G13" s="6">
        <v>134654</v>
      </c>
      <c r="H13" s="8">
        <v>134654</v>
      </c>
      <c r="I13" s="16">
        <f t="shared" si="0"/>
        <v>100</v>
      </c>
    </row>
    <row r="14" spans="1:9" outlineLevel="5">
      <c r="A14" s="5" t="s">
        <v>29</v>
      </c>
      <c r="B14" s="3" t="s">
        <v>7</v>
      </c>
      <c r="C14" s="3" t="s">
        <v>14</v>
      </c>
      <c r="D14" s="3" t="s">
        <v>16</v>
      </c>
      <c r="E14" s="3" t="s">
        <v>24</v>
      </c>
      <c r="F14" s="3" t="s">
        <v>30</v>
      </c>
      <c r="G14" s="6">
        <v>500</v>
      </c>
      <c r="H14" s="8">
        <v>500</v>
      </c>
      <c r="I14" s="16">
        <f t="shared" si="0"/>
        <v>100</v>
      </c>
    </row>
    <row r="15" spans="1:9" ht="16.5" customHeight="1" outlineLevel="5">
      <c r="A15" s="5" t="s">
        <v>31</v>
      </c>
      <c r="B15" s="3" t="s">
        <v>7</v>
      </c>
      <c r="C15" s="3" t="s">
        <v>14</v>
      </c>
      <c r="D15" s="3" t="s">
        <v>16</v>
      </c>
      <c r="E15" s="3" t="s">
        <v>24</v>
      </c>
      <c r="F15" s="3" t="s">
        <v>32</v>
      </c>
      <c r="G15" s="6">
        <v>19575</v>
      </c>
      <c r="H15" s="8">
        <v>19575</v>
      </c>
      <c r="I15" s="16">
        <f t="shared" si="0"/>
        <v>100</v>
      </c>
    </row>
    <row r="16" spans="1:9" ht="16.5" customHeight="1" outlineLevel="4">
      <c r="A16" s="5" t="s">
        <v>35</v>
      </c>
      <c r="B16" s="3" t="s">
        <v>7</v>
      </c>
      <c r="C16" s="3" t="s">
        <v>14</v>
      </c>
      <c r="D16" s="3" t="s">
        <v>16</v>
      </c>
      <c r="E16" s="3" t="s">
        <v>36</v>
      </c>
      <c r="F16" s="3" t="s">
        <v>10</v>
      </c>
      <c r="G16" s="6">
        <f>G17</f>
        <v>147</v>
      </c>
      <c r="H16" s="8">
        <f>H17</f>
        <v>146.94999999999999</v>
      </c>
      <c r="I16" s="16">
        <f t="shared" si="0"/>
        <v>99.965986394557817</v>
      </c>
    </row>
    <row r="17" spans="1:9" outlineLevel="5">
      <c r="A17" s="5" t="s">
        <v>29</v>
      </c>
      <c r="B17" s="3" t="s">
        <v>7</v>
      </c>
      <c r="C17" s="3" t="s">
        <v>14</v>
      </c>
      <c r="D17" s="3" t="s">
        <v>16</v>
      </c>
      <c r="E17" s="3" t="s">
        <v>36</v>
      </c>
      <c r="F17" s="3" t="s">
        <v>30</v>
      </c>
      <c r="G17" s="6">
        <v>147</v>
      </c>
      <c r="H17" s="8">
        <v>146.94999999999999</v>
      </c>
      <c r="I17" s="16">
        <f t="shared" si="0"/>
        <v>99.965986394557817</v>
      </c>
    </row>
    <row r="18" spans="1:9" ht="25.5" outlineLevel="3">
      <c r="A18" s="5" t="s">
        <v>37</v>
      </c>
      <c r="B18" s="3" t="s">
        <v>7</v>
      </c>
      <c r="C18" s="3" t="s">
        <v>14</v>
      </c>
      <c r="D18" s="3" t="s">
        <v>38</v>
      </c>
      <c r="E18" s="3" t="s">
        <v>10</v>
      </c>
      <c r="F18" s="3" t="s">
        <v>10</v>
      </c>
      <c r="G18" s="6">
        <f>G19</f>
        <v>223530</v>
      </c>
      <c r="H18" s="8">
        <f>H19</f>
        <v>223529.1</v>
      </c>
      <c r="I18" s="16">
        <f t="shared" si="0"/>
        <v>99.999597369480611</v>
      </c>
    </row>
    <row r="19" spans="1:9" ht="25.5" outlineLevel="4">
      <c r="A19" s="5" t="s">
        <v>17</v>
      </c>
      <c r="B19" s="3" t="s">
        <v>7</v>
      </c>
      <c r="C19" s="3" t="s">
        <v>14</v>
      </c>
      <c r="D19" s="3" t="s">
        <v>38</v>
      </c>
      <c r="E19" s="3" t="s">
        <v>18</v>
      </c>
      <c r="F19" s="3" t="s">
        <v>10</v>
      </c>
      <c r="G19" s="6">
        <f>G20+G21</f>
        <v>223530</v>
      </c>
      <c r="H19" s="8">
        <f>H20+H21</f>
        <v>223529.1</v>
      </c>
      <c r="I19" s="16">
        <f t="shared" si="0"/>
        <v>99.999597369480611</v>
      </c>
    </row>
    <row r="20" spans="1:9" outlineLevel="5">
      <c r="A20" s="5" t="s">
        <v>19</v>
      </c>
      <c r="B20" s="3" t="s">
        <v>7</v>
      </c>
      <c r="C20" s="3" t="s">
        <v>14</v>
      </c>
      <c r="D20" s="3" t="s">
        <v>38</v>
      </c>
      <c r="E20" s="3" t="s">
        <v>18</v>
      </c>
      <c r="F20" s="3" t="s">
        <v>20</v>
      </c>
      <c r="G20" s="6">
        <v>174511</v>
      </c>
      <c r="H20" s="8">
        <v>174510.1</v>
      </c>
      <c r="I20" s="16">
        <f t="shared" si="0"/>
        <v>99.99948427319768</v>
      </c>
    </row>
    <row r="21" spans="1:9" outlineLevel="5">
      <c r="A21" s="5" t="s">
        <v>21</v>
      </c>
      <c r="B21" s="3" t="s">
        <v>7</v>
      </c>
      <c r="C21" s="3" t="s">
        <v>14</v>
      </c>
      <c r="D21" s="3" t="s">
        <v>38</v>
      </c>
      <c r="E21" s="3" t="s">
        <v>18</v>
      </c>
      <c r="F21" s="3" t="s">
        <v>22</v>
      </c>
      <c r="G21" s="6">
        <v>49019</v>
      </c>
      <c r="H21" s="8">
        <v>49019</v>
      </c>
      <c r="I21" s="16">
        <f t="shared" si="0"/>
        <v>100</v>
      </c>
    </row>
    <row r="22" spans="1:9">
      <c r="A22" s="5" t="s">
        <v>47</v>
      </c>
      <c r="B22" s="3" t="s">
        <v>48</v>
      </c>
      <c r="C22" s="3" t="s">
        <v>8</v>
      </c>
      <c r="D22" s="3" t="s">
        <v>9</v>
      </c>
      <c r="E22" s="3" t="s">
        <v>10</v>
      </c>
      <c r="F22" s="3" t="s">
        <v>10</v>
      </c>
      <c r="G22" s="6">
        <f>G23+G73+G79+G89+G139+G172+G215+G223+G269+G274</f>
        <v>160810365.01999998</v>
      </c>
      <c r="H22" s="8">
        <f>H23+H73+H79+H89+H139+H172+H215+H223+H269+H274</f>
        <v>158963640.26000002</v>
      </c>
      <c r="I22" s="16">
        <f t="shared" si="0"/>
        <v>98.851613352304568</v>
      </c>
    </row>
    <row r="23" spans="1:9" outlineLevel="1">
      <c r="A23" s="5" t="s">
        <v>11</v>
      </c>
      <c r="B23" s="3" t="s">
        <v>48</v>
      </c>
      <c r="C23" s="3" t="s">
        <v>12</v>
      </c>
      <c r="D23" s="3" t="s">
        <v>9</v>
      </c>
      <c r="E23" s="3" t="s">
        <v>10</v>
      </c>
      <c r="F23" s="3" t="s">
        <v>10</v>
      </c>
      <c r="G23" s="6">
        <f>G24+G47+G51</f>
        <v>11000770</v>
      </c>
      <c r="H23" s="8">
        <f>H24+H47+H51</f>
        <v>11000763.74</v>
      </c>
      <c r="I23" s="16">
        <f t="shared" si="0"/>
        <v>99.999943094892458</v>
      </c>
    </row>
    <row r="24" spans="1:9" ht="53.25" customHeight="1" outlineLevel="2">
      <c r="A24" s="5" t="s">
        <v>49</v>
      </c>
      <c r="B24" s="3" t="s">
        <v>48</v>
      </c>
      <c r="C24" s="3" t="s">
        <v>50</v>
      </c>
      <c r="D24" s="3" t="s">
        <v>9</v>
      </c>
      <c r="E24" s="3" t="s">
        <v>10</v>
      </c>
      <c r="F24" s="3" t="s">
        <v>10</v>
      </c>
      <c r="G24" s="6">
        <f>G25+G43</f>
        <v>9866879</v>
      </c>
      <c r="H24" s="8">
        <f>H25+H43</f>
        <v>9866872.8000000007</v>
      </c>
      <c r="I24" s="16">
        <f t="shared" si="0"/>
        <v>99.999937163514431</v>
      </c>
    </row>
    <row r="25" spans="1:9" outlineLevel="3">
      <c r="A25" s="5" t="s">
        <v>15</v>
      </c>
      <c r="B25" s="3" t="s">
        <v>48</v>
      </c>
      <c r="C25" s="3" t="s">
        <v>50</v>
      </c>
      <c r="D25" s="3" t="s">
        <v>16</v>
      </c>
      <c r="E25" s="3" t="s">
        <v>10</v>
      </c>
      <c r="F25" s="3" t="s">
        <v>10</v>
      </c>
      <c r="G25" s="6">
        <f>G26+G30+G39+G41</f>
        <v>8863117</v>
      </c>
      <c r="H25" s="8">
        <f>H26+H30+H39+H41</f>
        <v>8863111.4199999999</v>
      </c>
      <c r="I25" s="16">
        <f t="shared" si="0"/>
        <v>99.999937042464865</v>
      </c>
    </row>
    <row r="26" spans="1:9" ht="25.5" outlineLevel="4">
      <c r="A26" s="5" t="s">
        <v>17</v>
      </c>
      <c r="B26" s="3" t="s">
        <v>48</v>
      </c>
      <c r="C26" s="3" t="s">
        <v>50</v>
      </c>
      <c r="D26" s="3" t="s">
        <v>16</v>
      </c>
      <c r="E26" s="3" t="s">
        <v>18</v>
      </c>
      <c r="F26" s="3" t="s">
        <v>10</v>
      </c>
      <c r="G26" s="6">
        <f>G27+G28+G29</f>
        <v>7125392</v>
      </c>
      <c r="H26" s="8">
        <f>H27+H28+H29</f>
        <v>7125390.4699999997</v>
      </c>
      <c r="I26" s="16">
        <f t="shared" si="0"/>
        <v>99.999978527497149</v>
      </c>
    </row>
    <row r="27" spans="1:9" outlineLevel="5">
      <c r="A27" s="5" t="s">
        <v>19</v>
      </c>
      <c r="B27" s="3" t="s">
        <v>48</v>
      </c>
      <c r="C27" s="3" t="s">
        <v>50</v>
      </c>
      <c r="D27" s="3" t="s">
        <v>16</v>
      </c>
      <c r="E27" s="3" t="s">
        <v>18</v>
      </c>
      <c r="F27" s="3" t="s">
        <v>20</v>
      </c>
      <c r="G27" s="6">
        <v>5500451.3499999996</v>
      </c>
      <c r="H27" s="8">
        <v>5500450.3700000001</v>
      </c>
      <c r="I27" s="16">
        <f t="shared" si="0"/>
        <v>99.999982183280295</v>
      </c>
    </row>
    <row r="28" spans="1:9" outlineLevel="5">
      <c r="A28" s="5" t="s">
        <v>51</v>
      </c>
      <c r="B28" s="3" t="s">
        <v>48</v>
      </c>
      <c r="C28" s="3" t="s">
        <v>50</v>
      </c>
      <c r="D28" s="3" t="s">
        <v>16</v>
      </c>
      <c r="E28" s="3" t="s">
        <v>18</v>
      </c>
      <c r="F28" s="3" t="s">
        <v>52</v>
      </c>
      <c r="G28" s="6">
        <v>2487.65</v>
      </c>
      <c r="H28" s="8">
        <v>2487.42</v>
      </c>
      <c r="I28" s="16">
        <f t="shared" si="0"/>
        <v>99.990754326372283</v>
      </c>
    </row>
    <row r="29" spans="1:9" outlineLevel="5">
      <c r="A29" s="5" t="s">
        <v>21</v>
      </c>
      <c r="B29" s="3" t="s">
        <v>48</v>
      </c>
      <c r="C29" s="3" t="s">
        <v>50</v>
      </c>
      <c r="D29" s="3" t="s">
        <v>16</v>
      </c>
      <c r="E29" s="3" t="s">
        <v>18</v>
      </c>
      <c r="F29" s="3" t="s">
        <v>22</v>
      </c>
      <c r="G29" s="6">
        <v>1622453</v>
      </c>
      <c r="H29" s="8">
        <v>1622452.68</v>
      </c>
      <c r="I29" s="16">
        <f t="shared" si="0"/>
        <v>99.99998027677843</v>
      </c>
    </row>
    <row r="30" spans="1:9" ht="25.5" outlineLevel="4">
      <c r="A30" s="5" t="s">
        <v>23</v>
      </c>
      <c r="B30" s="3" t="s">
        <v>48</v>
      </c>
      <c r="C30" s="3" t="s">
        <v>50</v>
      </c>
      <c r="D30" s="3" t="s">
        <v>16</v>
      </c>
      <c r="E30" s="3" t="s">
        <v>24</v>
      </c>
      <c r="F30" s="3" t="s">
        <v>10</v>
      </c>
      <c r="G30" s="6">
        <f>G31+G32+G33+G34+G35+G36+G37+G38</f>
        <v>1563988</v>
      </c>
      <c r="H30" s="8">
        <f>H31+H32+H33+H34+H35+H36+H37+H38</f>
        <v>1563984.73</v>
      </c>
      <c r="I30" s="16">
        <f t="shared" si="0"/>
        <v>99.999790919111902</v>
      </c>
    </row>
    <row r="31" spans="1:9" outlineLevel="5">
      <c r="A31" s="5" t="s">
        <v>25</v>
      </c>
      <c r="B31" s="3" t="s">
        <v>48</v>
      </c>
      <c r="C31" s="3" t="s">
        <v>50</v>
      </c>
      <c r="D31" s="3" t="s">
        <v>16</v>
      </c>
      <c r="E31" s="3" t="s">
        <v>24</v>
      </c>
      <c r="F31" s="3" t="s">
        <v>26</v>
      </c>
      <c r="G31" s="6">
        <v>219047</v>
      </c>
      <c r="H31" s="8">
        <v>219046.94</v>
      </c>
      <c r="I31" s="16">
        <f t="shared" si="0"/>
        <v>99.999972608618251</v>
      </c>
    </row>
    <row r="32" spans="1:9" outlineLevel="5">
      <c r="A32" s="5" t="s">
        <v>53</v>
      </c>
      <c r="B32" s="3" t="s">
        <v>48</v>
      </c>
      <c r="C32" s="3" t="s">
        <v>50</v>
      </c>
      <c r="D32" s="3" t="s">
        <v>16</v>
      </c>
      <c r="E32" s="3" t="s">
        <v>24</v>
      </c>
      <c r="F32" s="3" t="s">
        <v>54</v>
      </c>
      <c r="G32" s="6">
        <v>600</v>
      </c>
      <c r="H32" s="8">
        <v>600</v>
      </c>
      <c r="I32" s="16">
        <f t="shared" si="0"/>
        <v>100</v>
      </c>
    </row>
    <row r="33" spans="1:9" outlineLevel="5">
      <c r="A33" s="5" t="s">
        <v>55</v>
      </c>
      <c r="B33" s="3" t="s">
        <v>48</v>
      </c>
      <c r="C33" s="3" t="s">
        <v>50</v>
      </c>
      <c r="D33" s="3" t="s">
        <v>16</v>
      </c>
      <c r="E33" s="3" t="s">
        <v>24</v>
      </c>
      <c r="F33" s="3" t="s">
        <v>56</v>
      </c>
      <c r="G33" s="6">
        <v>897776</v>
      </c>
      <c r="H33" s="8">
        <v>897775.52</v>
      </c>
      <c r="I33" s="16">
        <f t="shared" si="0"/>
        <v>99.99994653454759</v>
      </c>
    </row>
    <row r="34" spans="1:9" ht="15" customHeight="1" outlineLevel="5">
      <c r="A34" s="5" t="s">
        <v>43</v>
      </c>
      <c r="B34" s="3" t="s">
        <v>48</v>
      </c>
      <c r="C34" s="3" t="s">
        <v>50</v>
      </c>
      <c r="D34" s="3" t="s">
        <v>16</v>
      </c>
      <c r="E34" s="3" t="s">
        <v>24</v>
      </c>
      <c r="F34" s="3" t="s">
        <v>44</v>
      </c>
      <c r="G34" s="6">
        <v>38497</v>
      </c>
      <c r="H34" s="8">
        <v>38496.199999999997</v>
      </c>
      <c r="I34" s="16">
        <f t="shared" si="0"/>
        <v>99.997921915993444</v>
      </c>
    </row>
    <row r="35" spans="1:9" outlineLevel="5">
      <c r="A35" s="5" t="s">
        <v>27</v>
      </c>
      <c r="B35" s="3" t="s">
        <v>48</v>
      </c>
      <c r="C35" s="3" t="s">
        <v>50</v>
      </c>
      <c r="D35" s="3" t="s">
        <v>16</v>
      </c>
      <c r="E35" s="3" t="s">
        <v>24</v>
      </c>
      <c r="F35" s="3" t="s">
        <v>28</v>
      </c>
      <c r="G35" s="6">
        <v>125827</v>
      </c>
      <c r="H35" s="8">
        <v>125826.3</v>
      </c>
      <c r="I35" s="16">
        <f t="shared" si="0"/>
        <v>99.99944368060909</v>
      </c>
    </row>
    <row r="36" spans="1:9" outlineLevel="5">
      <c r="A36" s="5" t="s">
        <v>29</v>
      </c>
      <c r="B36" s="3" t="s">
        <v>48</v>
      </c>
      <c r="C36" s="3" t="s">
        <v>50</v>
      </c>
      <c r="D36" s="3" t="s">
        <v>16</v>
      </c>
      <c r="E36" s="3" t="s">
        <v>24</v>
      </c>
      <c r="F36" s="3" t="s">
        <v>30</v>
      </c>
      <c r="G36" s="6">
        <v>20634</v>
      </c>
      <c r="H36" s="8">
        <v>20634</v>
      </c>
      <c r="I36" s="16">
        <f t="shared" si="0"/>
        <v>100</v>
      </c>
    </row>
    <row r="37" spans="1:9" ht="13.5" customHeight="1" outlineLevel="5">
      <c r="A37" s="5" t="s">
        <v>45</v>
      </c>
      <c r="B37" s="3" t="s">
        <v>48</v>
      </c>
      <c r="C37" s="3" t="s">
        <v>50</v>
      </c>
      <c r="D37" s="3" t="s">
        <v>16</v>
      </c>
      <c r="E37" s="3" t="s">
        <v>24</v>
      </c>
      <c r="F37" s="3" t="s">
        <v>46</v>
      </c>
      <c r="G37" s="6">
        <v>30201</v>
      </c>
      <c r="H37" s="8">
        <v>30200.5</v>
      </c>
      <c r="I37" s="16">
        <f t="shared" si="0"/>
        <v>99.998344425681267</v>
      </c>
    </row>
    <row r="38" spans="1:9" ht="14.25" customHeight="1" outlineLevel="5">
      <c r="A38" s="5" t="s">
        <v>31</v>
      </c>
      <c r="B38" s="3" t="s">
        <v>48</v>
      </c>
      <c r="C38" s="3" t="s">
        <v>50</v>
      </c>
      <c r="D38" s="3" t="s">
        <v>16</v>
      </c>
      <c r="E38" s="3" t="s">
        <v>24</v>
      </c>
      <c r="F38" s="3" t="s">
        <v>32</v>
      </c>
      <c r="G38" s="6">
        <v>231406</v>
      </c>
      <c r="H38" s="8">
        <v>231405.27</v>
      </c>
      <c r="I38" s="16">
        <f t="shared" si="0"/>
        <v>99.999684537133859</v>
      </c>
    </row>
    <row r="39" spans="1:9" ht="25.5" outlineLevel="4">
      <c r="A39" s="5" t="s">
        <v>33</v>
      </c>
      <c r="B39" s="3" t="s">
        <v>48</v>
      </c>
      <c r="C39" s="3" t="s">
        <v>50</v>
      </c>
      <c r="D39" s="3" t="s">
        <v>16</v>
      </c>
      <c r="E39" s="3" t="s">
        <v>34</v>
      </c>
      <c r="F39" s="3" t="s">
        <v>10</v>
      </c>
      <c r="G39" s="6">
        <f>G40</f>
        <v>85898</v>
      </c>
      <c r="H39" s="8">
        <f>H40</f>
        <v>85898</v>
      </c>
      <c r="I39" s="16">
        <f t="shared" si="0"/>
        <v>100</v>
      </c>
    </row>
    <row r="40" spans="1:9" outlineLevel="5">
      <c r="A40" s="5" t="s">
        <v>29</v>
      </c>
      <c r="B40" s="3" t="s">
        <v>48</v>
      </c>
      <c r="C40" s="3" t="s">
        <v>50</v>
      </c>
      <c r="D40" s="3" t="s">
        <v>16</v>
      </c>
      <c r="E40" s="3" t="s">
        <v>34</v>
      </c>
      <c r="F40" s="3" t="s">
        <v>30</v>
      </c>
      <c r="G40" s="6">
        <v>85898</v>
      </c>
      <c r="H40" s="8">
        <v>85898</v>
      </c>
      <c r="I40" s="16">
        <f t="shared" si="0"/>
        <v>100</v>
      </c>
    </row>
    <row r="41" spans="1:9" ht="14.25" customHeight="1" outlineLevel="4">
      <c r="A41" s="5" t="s">
        <v>35</v>
      </c>
      <c r="B41" s="3" t="s">
        <v>48</v>
      </c>
      <c r="C41" s="3" t="s">
        <v>50</v>
      </c>
      <c r="D41" s="3" t="s">
        <v>16</v>
      </c>
      <c r="E41" s="3" t="s">
        <v>36</v>
      </c>
      <c r="F41" s="3" t="s">
        <v>10</v>
      </c>
      <c r="G41" s="6">
        <f>G42</f>
        <v>87839</v>
      </c>
      <c r="H41" s="8">
        <f>H42</f>
        <v>87838.22</v>
      </c>
      <c r="I41" s="16">
        <f t="shared" si="0"/>
        <v>99.999112011748764</v>
      </c>
    </row>
    <row r="42" spans="1:9" outlineLevel="5">
      <c r="A42" s="5" t="s">
        <v>29</v>
      </c>
      <c r="B42" s="3" t="s">
        <v>48</v>
      </c>
      <c r="C42" s="3" t="s">
        <v>50</v>
      </c>
      <c r="D42" s="3" t="s">
        <v>16</v>
      </c>
      <c r="E42" s="3" t="s">
        <v>36</v>
      </c>
      <c r="F42" s="3" t="s">
        <v>30</v>
      </c>
      <c r="G42" s="6">
        <v>87839</v>
      </c>
      <c r="H42" s="8">
        <v>87838.22</v>
      </c>
      <c r="I42" s="16">
        <f t="shared" si="0"/>
        <v>99.999112011748764</v>
      </c>
    </row>
    <row r="43" spans="1:9" ht="38.25" outlineLevel="3">
      <c r="A43" s="5" t="s">
        <v>57</v>
      </c>
      <c r="B43" s="3" t="s">
        <v>48</v>
      </c>
      <c r="C43" s="3" t="s">
        <v>50</v>
      </c>
      <c r="D43" s="3" t="s">
        <v>58</v>
      </c>
      <c r="E43" s="3" t="s">
        <v>10</v>
      </c>
      <c r="F43" s="3" t="s">
        <v>10</v>
      </c>
      <c r="G43" s="6">
        <f>G44</f>
        <v>1003762</v>
      </c>
      <c r="H43" s="8">
        <f>H44</f>
        <v>1003761.38</v>
      </c>
      <c r="I43" s="16">
        <f t="shared" si="0"/>
        <v>99.999938232369828</v>
      </c>
    </row>
    <row r="44" spans="1:9" ht="25.5" outlineLevel="4">
      <c r="A44" s="5" t="s">
        <v>17</v>
      </c>
      <c r="B44" s="3" t="s">
        <v>48</v>
      </c>
      <c r="C44" s="3" t="s">
        <v>50</v>
      </c>
      <c r="D44" s="3" t="s">
        <v>58</v>
      </c>
      <c r="E44" s="3" t="s">
        <v>18</v>
      </c>
      <c r="F44" s="3" t="s">
        <v>10</v>
      </c>
      <c r="G44" s="6">
        <f>G45+G46</f>
        <v>1003762</v>
      </c>
      <c r="H44" s="8">
        <f>H45+H46</f>
        <v>1003761.38</v>
      </c>
      <c r="I44" s="16">
        <f t="shared" si="0"/>
        <v>99.999938232369828</v>
      </c>
    </row>
    <row r="45" spans="1:9" outlineLevel="5">
      <c r="A45" s="5" t="s">
        <v>19</v>
      </c>
      <c r="B45" s="3" t="s">
        <v>48</v>
      </c>
      <c r="C45" s="3" t="s">
        <v>50</v>
      </c>
      <c r="D45" s="3" t="s">
        <v>58</v>
      </c>
      <c r="E45" s="3" t="s">
        <v>18</v>
      </c>
      <c r="F45" s="3" t="s">
        <v>20</v>
      </c>
      <c r="G45" s="6">
        <v>789615</v>
      </c>
      <c r="H45" s="8">
        <v>789614.38</v>
      </c>
      <c r="I45" s="16">
        <f t="shared" si="0"/>
        <v>99.999921480721625</v>
      </c>
    </row>
    <row r="46" spans="1:9" outlineLevel="5">
      <c r="A46" s="5" t="s">
        <v>21</v>
      </c>
      <c r="B46" s="3" t="s">
        <v>48</v>
      </c>
      <c r="C46" s="3" t="s">
        <v>50</v>
      </c>
      <c r="D46" s="3" t="s">
        <v>58</v>
      </c>
      <c r="E46" s="3" t="s">
        <v>18</v>
      </c>
      <c r="F46" s="3" t="s">
        <v>22</v>
      </c>
      <c r="G46" s="6">
        <v>214147</v>
      </c>
      <c r="H46" s="8">
        <v>214147</v>
      </c>
      <c r="I46" s="16">
        <f t="shared" si="0"/>
        <v>100</v>
      </c>
    </row>
    <row r="47" spans="1:9" ht="15" customHeight="1" outlineLevel="2">
      <c r="A47" s="5" t="s">
        <v>59</v>
      </c>
      <c r="B47" s="3" t="s">
        <v>48</v>
      </c>
      <c r="C47" s="3" t="s">
        <v>60</v>
      </c>
      <c r="D47" s="3" t="s">
        <v>9</v>
      </c>
      <c r="E47" s="3" t="s">
        <v>10</v>
      </c>
      <c r="F47" s="3" t="s">
        <v>10</v>
      </c>
      <c r="G47" s="6">
        <f t="shared" ref="G47:H49" si="1">G48</f>
        <v>416000</v>
      </c>
      <c r="H47" s="8">
        <f t="shared" si="1"/>
        <v>416000</v>
      </c>
      <c r="I47" s="16">
        <f t="shared" si="0"/>
        <v>100</v>
      </c>
    </row>
    <row r="48" spans="1:9" ht="38.25" outlineLevel="3">
      <c r="A48" s="5" t="s">
        <v>61</v>
      </c>
      <c r="B48" s="3" t="s">
        <v>48</v>
      </c>
      <c r="C48" s="3" t="s">
        <v>60</v>
      </c>
      <c r="D48" s="3" t="s">
        <v>62</v>
      </c>
      <c r="E48" s="3" t="s">
        <v>10</v>
      </c>
      <c r="F48" s="3" t="s">
        <v>10</v>
      </c>
      <c r="G48" s="6">
        <f t="shared" si="1"/>
        <v>416000</v>
      </c>
      <c r="H48" s="8">
        <f t="shared" si="1"/>
        <v>416000</v>
      </c>
      <c r="I48" s="16">
        <f t="shared" si="0"/>
        <v>100</v>
      </c>
    </row>
    <row r="49" spans="1:9" outlineLevel="4">
      <c r="A49" s="5" t="s">
        <v>63</v>
      </c>
      <c r="B49" s="3" t="s">
        <v>48</v>
      </c>
      <c r="C49" s="3" t="s">
        <v>60</v>
      </c>
      <c r="D49" s="3" t="s">
        <v>62</v>
      </c>
      <c r="E49" s="3" t="s">
        <v>64</v>
      </c>
      <c r="F49" s="3" t="s">
        <v>10</v>
      </c>
      <c r="G49" s="6">
        <f t="shared" si="1"/>
        <v>416000</v>
      </c>
      <c r="H49" s="8">
        <f t="shared" si="1"/>
        <v>416000</v>
      </c>
      <c r="I49" s="16">
        <f t="shared" si="0"/>
        <v>100</v>
      </c>
    </row>
    <row r="50" spans="1:9" outlineLevel="5">
      <c r="A50" s="5" t="s">
        <v>29</v>
      </c>
      <c r="B50" s="3" t="s">
        <v>48</v>
      </c>
      <c r="C50" s="3" t="s">
        <v>60</v>
      </c>
      <c r="D50" s="3" t="s">
        <v>62</v>
      </c>
      <c r="E50" s="3" t="s">
        <v>64</v>
      </c>
      <c r="F50" s="3" t="s">
        <v>30</v>
      </c>
      <c r="G50" s="6">
        <v>416000</v>
      </c>
      <c r="H50" s="8">
        <v>416000</v>
      </c>
      <c r="I50" s="16">
        <f t="shared" si="0"/>
        <v>100</v>
      </c>
    </row>
    <row r="51" spans="1:9" outlineLevel="2">
      <c r="A51" s="5" t="s">
        <v>39</v>
      </c>
      <c r="B51" s="3" t="s">
        <v>48</v>
      </c>
      <c r="C51" s="3" t="s">
        <v>40</v>
      </c>
      <c r="D51" s="3" t="s">
        <v>9</v>
      </c>
      <c r="E51" s="3" t="s">
        <v>10</v>
      </c>
      <c r="F51" s="3" t="s">
        <v>10</v>
      </c>
      <c r="G51" s="6">
        <f>G52+G55+G63+G69</f>
        <v>717891</v>
      </c>
      <c r="H51" s="8">
        <f>H52+H55+H63+H69</f>
        <v>717890.94</v>
      </c>
      <c r="I51" s="16">
        <f t="shared" si="0"/>
        <v>99.999991642185222</v>
      </c>
    </row>
    <row r="52" spans="1:9" ht="27.75" customHeight="1" outlineLevel="3">
      <c r="A52" s="5" t="s">
        <v>65</v>
      </c>
      <c r="B52" s="3" t="s">
        <v>48</v>
      </c>
      <c r="C52" s="3" t="s">
        <v>40</v>
      </c>
      <c r="D52" s="3" t="s">
        <v>66</v>
      </c>
      <c r="E52" s="3" t="s">
        <v>10</v>
      </c>
      <c r="F52" s="3" t="s">
        <v>10</v>
      </c>
      <c r="G52" s="6">
        <f>G53</f>
        <v>63000</v>
      </c>
      <c r="H52" s="8">
        <f>H53</f>
        <v>63000</v>
      </c>
      <c r="I52" s="16">
        <f t="shared" si="0"/>
        <v>100</v>
      </c>
    </row>
    <row r="53" spans="1:9" ht="25.5" outlineLevel="4">
      <c r="A53" s="5" t="s">
        <v>23</v>
      </c>
      <c r="B53" s="3" t="s">
        <v>48</v>
      </c>
      <c r="C53" s="3" t="s">
        <v>40</v>
      </c>
      <c r="D53" s="3" t="s">
        <v>66</v>
      </c>
      <c r="E53" s="3" t="s">
        <v>24</v>
      </c>
      <c r="F53" s="3" t="s">
        <v>10</v>
      </c>
      <c r="G53" s="6">
        <f>G54</f>
        <v>63000</v>
      </c>
      <c r="H53" s="8">
        <f>H54</f>
        <v>63000</v>
      </c>
      <c r="I53" s="16">
        <f t="shared" si="0"/>
        <v>100</v>
      </c>
    </row>
    <row r="54" spans="1:9" outlineLevel="5">
      <c r="A54" s="5" t="s">
        <v>27</v>
      </c>
      <c r="B54" s="3" t="s">
        <v>48</v>
      </c>
      <c r="C54" s="3" t="s">
        <v>40</v>
      </c>
      <c r="D54" s="3" t="s">
        <v>66</v>
      </c>
      <c r="E54" s="3" t="s">
        <v>24</v>
      </c>
      <c r="F54" s="3" t="s">
        <v>28</v>
      </c>
      <c r="G54" s="6">
        <v>63000</v>
      </c>
      <c r="H54" s="8">
        <v>63000</v>
      </c>
      <c r="I54" s="16">
        <f t="shared" si="0"/>
        <v>100</v>
      </c>
    </row>
    <row r="55" spans="1:9" ht="25.5" outlineLevel="3">
      <c r="A55" s="5" t="s">
        <v>67</v>
      </c>
      <c r="B55" s="3" t="s">
        <v>48</v>
      </c>
      <c r="C55" s="3" t="s">
        <v>40</v>
      </c>
      <c r="D55" s="3" t="s">
        <v>68</v>
      </c>
      <c r="E55" s="3" t="s">
        <v>10</v>
      </c>
      <c r="F55" s="3" t="s">
        <v>10</v>
      </c>
      <c r="G55" s="6">
        <f>G56+G59</f>
        <v>287200</v>
      </c>
      <c r="H55" s="8">
        <f>H56+H59</f>
        <v>287200</v>
      </c>
      <c r="I55" s="16">
        <f t="shared" si="0"/>
        <v>100</v>
      </c>
    </row>
    <row r="56" spans="1:9" ht="25.5" outlineLevel="4">
      <c r="A56" s="5" t="s">
        <v>17</v>
      </c>
      <c r="B56" s="3" t="s">
        <v>48</v>
      </c>
      <c r="C56" s="3" t="s">
        <v>40</v>
      </c>
      <c r="D56" s="3" t="s">
        <v>68</v>
      </c>
      <c r="E56" s="3" t="s">
        <v>18</v>
      </c>
      <c r="F56" s="3" t="s">
        <v>10</v>
      </c>
      <c r="G56" s="6">
        <f>G57+G58</f>
        <v>245192.88</v>
      </c>
      <c r="H56" s="8">
        <f>H57+H58</f>
        <v>245192.88</v>
      </c>
      <c r="I56" s="16">
        <f t="shared" si="0"/>
        <v>100</v>
      </c>
    </row>
    <row r="57" spans="1:9" outlineLevel="5">
      <c r="A57" s="5" t="s">
        <v>19</v>
      </c>
      <c r="B57" s="3" t="s">
        <v>48</v>
      </c>
      <c r="C57" s="3" t="s">
        <v>40</v>
      </c>
      <c r="D57" s="3" t="s">
        <v>68</v>
      </c>
      <c r="E57" s="3" t="s">
        <v>18</v>
      </c>
      <c r="F57" s="3" t="s">
        <v>20</v>
      </c>
      <c r="G57" s="6">
        <v>201550.24</v>
      </c>
      <c r="H57" s="8">
        <v>201550.24</v>
      </c>
      <c r="I57" s="16">
        <f t="shared" si="0"/>
        <v>100</v>
      </c>
    </row>
    <row r="58" spans="1:9" outlineLevel="5">
      <c r="A58" s="5" t="s">
        <v>21</v>
      </c>
      <c r="B58" s="3" t="s">
        <v>48</v>
      </c>
      <c r="C58" s="3" t="s">
        <v>40</v>
      </c>
      <c r="D58" s="3" t="s">
        <v>68</v>
      </c>
      <c r="E58" s="3" t="s">
        <v>18</v>
      </c>
      <c r="F58" s="3" t="s">
        <v>22</v>
      </c>
      <c r="G58" s="6">
        <v>43642.64</v>
      </c>
      <c r="H58" s="8">
        <v>43642.64</v>
      </c>
      <c r="I58" s="16">
        <f t="shared" si="0"/>
        <v>100</v>
      </c>
    </row>
    <row r="59" spans="1:9" ht="25.5" outlineLevel="4">
      <c r="A59" s="5" t="s">
        <v>23</v>
      </c>
      <c r="B59" s="3" t="s">
        <v>48</v>
      </c>
      <c r="C59" s="3" t="s">
        <v>40</v>
      </c>
      <c r="D59" s="3" t="s">
        <v>68</v>
      </c>
      <c r="E59" s="3" t="s">
        <v>24</v>
      </c>
      <c r="F59" s="3" t="s">
        <v>10</v>
      </c>
      <c r="G59" s="6">
        <f>G60+G61+G62</f>
        <v>42007.12</v>
      </c>
      <c r="H59" s="8">
        <f>H60+H61+H62</f>
        <v>42007.12</v>
      </c>
      <c r="I59" s="16">
        <f t="shared" si="0"/>
        <v>100</v>
      </c>
    </row>
    <row r="60" spans="1:9" outlineLevel="5">
      <c r="A60" s="5" t="s">
        <v>25</v>
      </c>
      <c r="B60" s="3" t="s">
        <v>48</v>
      </c>
      <c r="C60" s="3" t="s">
        <v>40</v>
      </c>
      <c r="D60" s="3" t="s">
        <v>68</v>
      </c>
      <c r="E60" s="3" t="s">
        <v>24</v>
      </c>
      <c r="F60" s="3" t="s">
        <v>26</v>
      </c>
      <c r="G60" s="6">
        <v>13888.25</v>
      </c>
      <c r="H60" s="8">
        <v>13888.25</v>
      </c>
      <c r="I60" s="16">
        <f t="shared" si="0"/>
        <v>100</v>
      </c>
    </row>
    <row r="61" spans="1:9" ht="14.25" customHeight="1" outlineLevel="5">
      <c r="A61" s="5" t="s">
        <v>45</v>
      </c>
      <c r="B61" s="3" t="s">
        <v>48</v>
      </c>
      <c r="C61" s="3" t="s">
        <v>40</v>
      </c>
      <c r="D61" s="3" t="s">
        <v>68</v>
      </c>
      <c r="E61" s="3" t="s">
        <v>24</v>
      </c>
      <c r="F61" s="3" t="s">
        <v>46</v>
      </c>
      <c r="G61" s="6">
        <v>12449</v>
      </c>
      <c r="H61" s="8">
        <v>12449</v>
      </c>
      <c r="I61" s="16">
        <f t="shared" si="0"/>
        <v>100</v>
      </c>
    </row>
    <row r="62" spans="1:9" ht="17.25" customHeight="1" outlineLevel="5">
      <c r="A62" s="5" t="s">
        <v>31</v>
      </c>
      <c r="B62" s="3" t="s">
        <v>48</v>
      </c>
      <c r="C62" s="3" t="s">
        <v>40</v>
      </c>
      <c r="D62" s="3" t="s">
        <v>68</v>
      </c>
      <c r="E62" s="3" t="s">
        <v>24</v>
      </c>
      <c r="F62" s="3" t="s">
        <v>32</v>
      </c>
      <c r="G62" s="6">
        <v>15669.87</v>
      </c>
      <c r="H62" s="8">
        <v>15669.87</v>
      </c>
      <c r="I62" s="16">
        <f t="shared" si="0"/>
        <v>100</v>
      </c>
    </row>
    <row r="63" spans="1:9" ht="25.5" outlineLevel="3">
      <c r="A63" s="5" t="s">
        <v>41</v>
      </c>
      <c r="B63" s="3" t="s">
        <v>48</v>
      </c>
      <c r="C63" s="3" t="s">
        <v>40</v>
      </c>
      <c r="D63" s="3" t="s">
        <v>42</v>
      </c>
      <c r="E63" s="3" t="s">
        <v>10</v>
      </c>
      <c r="F63" s="3" t="s">
        <v>10</v>
      </c>
      <c r="G63" s="6">
        <f>G64</f>
        <v>162980</v>
      </c>
      <c r="H63" s="8">
        <f>H64</f>
        <v>162980</v>
      </c>
      <c r="I63" s="16">
        <f t="shared" si="0"/>
        <v>100</v>
      </c>
    </row>
    <row r="64" spans="1:9" ht="25.5" outlineLevel="4">
      <c r="A64" s="5" t="s">
        <v>23</v>
      </c>
      <c r="B64" s="3" t="s">
        <v>48</v>
      </c>
      <c r="C64" s="3" t="s">
        <v>40</v>
      </c>
      <c r="D64" s="3" t="s">
        <v>42</v>
      </c>
      <c r="E64" s="3" t="s">
        <v>24</v>
      </c>
      <c r="F64" s="3" t="s">
        <v>10</v>
      </c>
      <c r="G64" s="6">
        <f>G65+G66+G67+G68</f>
        <v>162980</v>
      </c>
      <c r="H64" s="8">
        <f>H65+H66+H67+H68</f>
        <v>162980</v>
      </c>
      <c r="I64" s="16">
        <f t="shared" si="0"/>
        <v>100</v>
      </c>
    </row>
    <row r="65" spans="1:9" ht="17.25" customHeight="1" outlineLevel="5">
      <c r="A65" s="5" t="s">
        <v>43</v>
      </c>
      <c r="B65" s="3" t="s">
        <v>48</v>
      </c>
      <c r="C65" s="3" t="s">
        <v>40</v>
      </c>
      <c r="D65" s="3" t="s">
        <v>42</v>
      </c>
      <c r="E65" s="3" t="s">
        <v>24</v>
      </c>
      <c r="F65" s="3" t="s">
        <v>44</v>
      </c>
      <c r="G65" s="6">
        <v>97100.25</v>
      </c>
      <c r="H65" s="8">
        <v>97100.25</v>
      </c>
      <c r="I65" s="16">
        <f t="shared" si="0"/>
        <v>100</v>
      </c>
    </row>
    <row r="66" spans="1:9" outlineLevel="5">
      <c r="A66" s="5" t="s">
        <v>27</v>
      </c>
      <c r="B66" s="3" t="s">
        <v>48</v>
      </c>
      <c r="C66" s="3" t="s">
        <v>40</v>
      </c>
      <c r="D66" s="3" t="s">
        <v>42</v>
      </c>
      <c r="E66" s="3" t="s">
        <v>24</v>
      </c>
      <c r="F66" s="3" t="s">
        <v>28</v>
      </c>
      <c r="G66" s="6">
        <v>34298.75</v>
      </c>
      <c r="H66" s="8">
        <v>34298.75</v>
      </c>
      <c r="I66" s="16">
        <f t="shared" si="0"/>
        <v>100</v>
      </c>
    </row>
    <row r="67" spans="1:9" ht="13.5" customHeight="1" outlineLevel="5">
      <c r="A67" s="5" t="s">
        <v>45</v>
      </c>
      <c r="B67" s="3" t="s">
        <v>48</v>
      </c>
      <c r="C67" s="3" t="s">
        <v>40</v>
      </c>
      <c r="D67" s="3" t="s">
        <v>42</v>
      </c>
      <c r="E67" s="3" t="s">
        <v>24</v>
      </c>
      <c r="F67" s="3" t="s">
        <v>46</v>
      </c>
      <c r="G67" s="6">
        <v>1418</v>
      </c>
      <c r="H67" s="8">
        <v>1418</v>
      </c>
      <c r="I67" s="16">
        <f t="shared" si="0"/>
        <v>100</v>
      </c>
    </row>
    <row r="68" spans="1:9" ht="15" customHeight="1" outlineLevel="5">
      <c r="A68" s="5" t="s">
        <v>31</v>
      </c>
      <c r="B68" s="3" t="s">
        <v>48</v>
      </c>
      <c r="C68" s="3" t="s">
        <v>40</v>
      </c>
      <c r="D68" s="3" t="s">
        <v>42</v>
      </c>
      <c r="E68" s="3" t="s">
        <v>24</v>
      </c>
      <c r="F68" s="3" t="s">
        <v>32</v>
      </c>
      <c r="G68" s="6">
        <v>30163</v>
      </c>
      <c r="H68" s="8">
        <v>30163</v>
      </c>
      <c r="I68" s="16">
        <f t="shared" si="0"/>
        <v>100</v>
      </c>
    </row>
    <row r="69" spans="1:9" ht="15" customHeight="1" outlineLevel="3">
      <c r="A69" s="5" t="s">
        <v>69</v>
      </c>
      <c r="B69" s="3" t="s">
        <v>48</v>
      </c>
      <c r="C69" s="3" t="s">
        <v>40</v>
      </c>
      <c r="D69" s="3" t="s">
        <v>70</v>
      </c>
      <c r="E69" s="3" t="s">
        <v>10</v>
      </c>
      <c r="F69" s="3" t="s">
        <v>10</v>
      </c>
      <c r="G69" s="6">
        <f>G70</f>
        <v>204711</v>
      </c>
      <c r="H69" s="8">
        <f>H70</f>
        <v>204710.94</v>
      </c>
      <c r="I69" s="16">
        <f t="shared" ref="I69:I132" si="2">H69/G69*100</f>
        <v>99.999970690387912</v>
      </c>
    </row>
    <row r="70" spans="1:9" ht="25.5" outlineLevel="4">
      <c r="A70" s="5" t="s">
        <v>71</v>
      </c>
      <c r="B70" s="3" t="s">
        <v>48</v>
      </c>
      <c r="C70" s="3" t="s">
        <v>40</v>
      </c>
      <c r="D70" s="3" t="s">
        <v>70</v>
      </c>
      <c r="E70" s="3" t="s">
        <v>72</v>
      </c>
      <c r="F70" s="3" t="s">
        <v>10</v>
      </c>
      <c r="G70" s="6">
        <f>G71+G72</f>
        <v>204711</v>
      </c>
      <c r="H70" s="8">
        <f>H71+H72</f>
        <v>204710.94</v>
      </c>
      <c r="I70" s="16">
        <f t="shared" si="2"/>
        <v>99.999970690387912</v>
      </c>
    </row>
    <row r="71" spans="1:9" outlineLevel="5">
      <c r="A71" s="5" t="s">
        <v>55</v>
      </c>
      <c r="B71" s="3" t="s">
        <v>48</v>
      </c>
      <c r="C71" s="3" t="s">
        <v>40</v>
      </c>
      <c r="D71" s="3" t="s">
        <v>70</v>
      </c>
      <c r="E71" s="3" t="s">
        <v>72</v>
      </c>
      <c r="F71" s="3" t="s">
        <v>56</v>
      </c>
      <c r="G71" s="6">
        <v>140760</v>
      </c>
      <c r="H71" s="8">
        <v>140760</v>
      </c>
      <c r="I71" s="16">
        <f t="shared" si="2"/>
        <v>100</v>
      </c>
    </row>
    <row r="72" spans="1:9" outlineLevel="5">
      <c r="A72" s="5" t="s">
        <v>29</v>
      </c>
      <c r="B72" s="3" t="s">
        <v>48</v>
      </c>
      <c r="C72" s="3" t="s">
        <v>40</v>
      </c>
      <c r="D72" s="3" t="s">
        <v>70</v>
      </c>
      <c r="E72" s="3" t="s">
        <v>72</v>
      </c>
      <c r="F72" s="3" t="s">
        <v>30</v>
      </c>
      <c r="G72" s="6">
        <v>63951</v>
      </c>
      <c r="H72" s="8">
        <v>63950.94</v>
      </c>
      <c r="I72" s="16">
        <f t="shared" si="2"/>
        <v>99.999906178167663</v>
      </c>
    </row>
    <row r="73" spans="1:9" outlineLevel="1">
      <c r="A73" s="5" t="s">
        <v>73</v>
      </c>
      <c r="B73" s="3" t="s">
        <v>48</v>
      </c>
      <c r="C73" s="3" t="s">
        <v>74</v>
      </c>
      <c r="D73" s="3" t="s">
        <v>9</v>
      </c>
      <c r="E73" s="3" t="s">
        <v>10</v>
      </c>
      <c r="F73" s="3" t="s">
        <v>10</v>
      </c>
      <c r="G73" s="6">
        <f t="shared" ref="G73:H75" si="3">G74</f>
        <v>381130</v>
      </c>
      <c r="H73" s="8">
        <f t="shared" si="3"/>
        <v>381130</v>
      </c>
      <c r="I73" s="16">
        <f t="shared" si="2"/>
        <v>100</v>
      </c>
    </row>
    <row r="74" spans="1:9" ht="15.75" customHeight="1" outlineLevel="2">
      <c r="A74" s="5" t="s">
        <v>75</v>
      </c>
      <c r="B74" s="3" t="s">
        <v>48</v>
      </c>
      <c r="C74" s="3" t="s">
        <v>76</v>
      </c>
      <c r="D74" s="3" t="s">
        <v>9</v>
      </c>
      <c r="E74" s="3" t="s">
        <v>10</v>
      </c>
      <c r="F74" s="3" t="s">
        <v>10</v>
      </c>
      <c r="G74" s="6">
        <f t="shared" si="3"/>
        <v>381130</v>
      </c>
      <c r="H74" s="8">
        <f t="shared" si="3"/>
        <v>381130</v>
      </c>
      <c r="I74" s="16">
        <f t="shared" si="2"/>
        <v>100</v>
      </c>
    </row>
    <row r="75" spans="1:9" ht="52.5" customHeight="1" outlineLevel="3">
      <c r="A75" s="5" t="s">
        <v>77</v>
      </c>
      <c r="B75" s="3" t="s">
        <v>48</v>
      </c>
      <c r="C75" s="3" t="s">
        <v>76</v>
      </c>
      <c r="D75" s="3" t="s">
        <v>78</v>
      </c>
      <c r="E75" s="3" t="s">
        <v>10</v>
      </c>
      <c r="F75" s="3" t="s">
        <v>10</v>
      </c>
      <c r="G75" s="6">
        <f t="shared" si="3"/>
        <v>381130</v>
      </c>
      <c r="H75" s="8">
        <f t="shared" si="3"/>
        <v>381130</v>
      </c>
      <c r="I75" s="16">
        <f t="shared" si="2"/>
        <v>100</v>
      </c>
    </row>
    <row r="76" spans="1:9" ht="25.5" outlineLevel="4">
      <c r="A76" s="5" t="s">
        <v>17</v>
      </c>
      <c r="B76" s="3" t="s">
        <v>48</v>
      </c>
      <c r="C76" s="3" t="s">
        <v>76</v>
      </c>
      <c r="D76" s="3" t="s">
        <v>78</v>
      </c>
      <c r="E76" s="3" t="s">
        <v>18</v>
      </c>
      <c r="F76" s="3" t="s">
        <v>10</v>
      </c>
      <c r="G76" s="6">
        <f>G77+G78</f>
        <v>381130</v>
      </c>
      <c r="H76" s="8">
        <f>H77+H78</f>
        <v>381130</v>
      </c>
      <c r="I76" s="16">
        <f t="shared" si="2"/>
        <v>100</v>
      </c>
    </row>
    <row r="77" spans="1:9" outlineLevel="5">
      <c r="A77" s="5" t="s">
        <v>19</v>
      </c>
      <c r="B77" s="3" t="s">
        <v>48</v>
      </c>
      <c r="C77" s="3" t="s">
        <v>76</v>
      </c>
      <c r="D77" s="3" t="s">
        <v>78</v>
      </c>
      <c r="E77" s="3" t="s">
        <v>18</v>
      </c>
      <c r="F77" s="3" t="s">
        <v>20</v>
      </c>
      <c r="G77" s="6">
        <v>296100.40999999997</v>
      </c>
      <c r="H77" s="8">
        <v>296100.40999999997</v>
      </c>
      <c r="I77" s="16">
        <f t="shared" si="2"/>
        <v>100</v>
      </c>
    </row>
    <row r="78" spans="1:9" outlineLevel="5">
      <c r="A78" s="5" t="s">
        <v>21</v>
      </c>
      <c r="B78" s="3" t="s">
        <v>48</v>
      </c>
      <c r="C78" s="3" t="s">
        <v>76</v>
      </c>
      <c r="D78" s="3" t="s">
        <v>78</v>
      </c>
      <c r="E78" s="3" t="s">
        <v>18</v>
      </c>
      <c r="F78" s="3" t="s">
        <v>22</v>
      </c>
      <c r="G78" s="6">
        <v>85029.59</v>
      </c>
      <c r="H78" s="8">
        <v>85029.59</v>
      </c>
      <c r="I78" s="16">
        <f t="shared" si="2"/>
        <v>100</v>
      </c>
    </row>
    <row r="79" spans="1:9" ht="25.5" outlineLevel="1">
      <c r="A79" s="5" t="s">
        <v>79</v>
      </c>
      <c r="B79" s="3" t="s">
        <v>48</v>
      </c>
      <c r="C79" s="3" t="s">
        <v>80</v>
      </c>
      <c r="D79" s="3" t="s">
        <v>9</v>
      </c>
      <c r="E79" s="3" t="s">
        <v>10</v>
      </c>
      <c r="F79" s="3" t="s">
        <v>10</v>
      </c>
      <c r="G79" s="6">
        <f>G80</f>
        <v>92835</v>
      </c>
      <c r="H79" s="8">
        <f>H80</f>
        <v>92831.73</v>
      </c>
      <c r="I79" s="16">
        <f t="shared" si="2"/>
        <v>99.996477621586678</v>
      </c>
    </row>
    <row r="80" spans="1:9" ht="38.25" outlineLevel="2">
      <c r="A80" s="5" t="s">
        <v>81</v>
      </c>
      <c r="B80" s="3" t="s">
        <v>48</v>
      </c>
      <c r="C80" s="3" t="s">
        <v>82</v>
      </c>
      <c r="D80" s="3" t="s">
        <v>9</v>
      </c>
      <c r="E80" s="3" t="s">
        <v>10</v>
      </c>
      <c r="F80" s="3" t="s">
        <v>10</v>
      </c>
      <c r="G80" s="6">
        <f>G81</f>
        <v>92835</v>
      </c>
      <c r="H80" s="8">
        <f>H81</f>
        <v>92831.73</v>
      </c>
      <c r="I80" s="16">
        <f t="shared" si="2"/>
        <v>99.996477621586678</v>
      </c>
    </row>
    <row r="81" spans="1:9" ht="25.5" outlineLevel="3">
      <c r="A81" s="5" t="s">
        <v>83</v>
      </c>
      <c r="B81" s="3" t="s">
        <v>48</v>
      </c>
      <c r="C81" s="3" t="s">
        <v>82</v>
      </c>
      <c r="D81" s="3" t="s">
        <v>84</v>
      </c>
      <c r="E81" s="3" t="s">
        <v>10</v>
      </c>
      <c r="F81" s="3" t="s">
        <v>10</v>
      </c>
      <c r="G81" s="6">
        <f>G82+G85</f>
        <v>92835</v>
      </c>
      <c r="H81" s="8">
        <f>H82+H85</f>
        <v>92831.73</v>
      </c>
      <c r="I81" s="16">
        <f t="shared" si="2"/>
        <v>99.996477621586678</v>
      </c>
    </row>
    <row r="82" spans="1:9" ht="25.5" outlineLevel="4">
      <c r="A82" s="5" t="s">
        <v>17</v>
      </c>
      <c r="B82" s="3" t="s">
        <v>48</v>
      </c>
      <c r="C82" s="3" t="s">
        <v>82</v>
      </c>
      <c r="D82" s="3" t="s">
        <v>84</v>
      </c>
      <c r="E82" s="3" t="s">
        <v>18</v>
      </c>
      <c r="F82" s="3" t="s">
        <v>10</v>
      </c>
      <c r="G82" s="6">
        <f>G83+G84</f>
        <v>44656</v>
      </c>
      <c r="H82" s="8">
        <f>H83+H84</f>
        <v>44654.2</v>
      </c>
      <c r="I82" s="16">
        <f t="shared" si="2"/>
        <v>99.995969186671445</v>
      </c>
    </row>
    <row r="83" spans="1:9" outlineLevel="5">
      <c r="A83" s="5" t="s">
        <v>19</v>
      </c>
      <c r="B83" s="3" t="s">
        <v>48</v>
      </c>
      <c r="C83" s="3" t="s">
        <v>82</v>
      </c>
      <c r="D83" s="3" t="s">
        <v>84</v>
      </c>
      <c r="E83" s="3" t="s">
        <v>18</v>
      </c>
      <c r="F83" s="3" t="s">
        <v>20</v>
      </c>
      <c r="G83" s="6">
        <v>32584</v>
      </c>
      <c r="H83" s="8">
        <v>32583.19</v>
      </c>
      <c r="I83" s="16">
        <f t="shared" si="2"/>
        <v>99.997514117358207</v>
      </c>
    </row>
    <row r="84" spans="1:9" outlineLevel="5">
      <c r="A84" s="5" t="s">
        <v>21</v>
      </c>
      <c r="B84" s="3" t="s">
        <v>48</v>
      </c>
      <c r="C84" s="3" t="s">
        <v>82</v>
      </c>
      <c r="D84" s="3" t="s">
        <v>84</v>
      </c>
      <c r="E84" s="3" t="s">
        <v>18</v>
      </c>
      <c r="F84" s="3" t="s">
        <v>22</v>
      </c>
      <c r="G84" s="6">
        <v>12072</v>
      </c>
      <c r="H84" s="8">
        <v>12071.01</v>
      </c>
      <c r="I84" s="16">
        <f t="shared" si="2"/>
        <v>99.991799204771368</v>
      </c>
    </row>
    <row r="85" spans="1:9" ht="25.5" outlineLevel="4">
      <c r="A85" s="5" t="s">
        <v>23</v>
      </c>
      <c r="B85" s="3" t="s">
        <v>48</v>
      </c>
      <c r="C85" s="3" t="s">
        <v>82</v>
      </c>
      <c r="D85" s="3" t="s">
        <v>84</v>
      </c>
      <c r="E85" s="3" t="s">
        <v>24</v>
      </c>
      <c r="F85" s="3" t="s">
        <v>10</v>
      </c>
      <c r="G85" s="6">
        <f>G86+G87+G88</f>
        <v>48179</v>
      </c>
      <c r="H85" s="8">
        <f>H86+H87+H88</f>
        <v>48177.53</v>
      </c>
      <c r="I85" s="16">
        <f t="shared" si="2"/>
        <v>99.996948878141922</v>
      </c>
    </row>
    <row r="86" spans="1:9" outlineLevel="5">
      <c r="A86" s="5" t="s">
        <v>25</v>
      </c>
      <c r="B86" s="3" t="s">
        <v>48</v>
      </c>
      <c r="C86" s="3" t="s">
        <v>82</v>
      </c>
      <c r="D86" s="3" t="s">
        <v>84</v>
      </c>
      <c r="E86" s="3" t="s">
        <v>24</v>
      </c>
      <c r="F86" s="3" t="s">
        <v>26</v>
      </c>
      <c r="G86" s="6">
        <v>1434</v>
      </c>
      <c r="H86" s="8">
        <v>1433.12</v>
      </c>
      <c r="I86" s="16">
        <f t="shared" si="2"/>
        <v>99.938633193863311</v>
      </c>
    </row>
    <row r="87" spans="1:9" ht="15.75" customHeight="1" outlineLevel="5">
      <c r="A87" s="5" t="s">
        <v>43</v>
      </c>
      <c r="B87" s="3" t="s">
        <v>48</v>
      </c>
      <c r="C87" s="3" t="s">
        <v>82</v>
      </c>
      <c r="D87" s="3" t="s">
        <v>84</v>
      </c>
      <c r="E87" s="3" t="s">
        <v>24</v>
      </c>
      <c r="F87" s="3" t="s">
        <v>44</v>
      </c>
      <c r="G87" s="6">
        <v>14609</v>
      </c>
      <c r="H87" s="8">
        <v>14608.87</v>
      </c>
      <c r="I87" s="16">
        <f t="shared" si="2"/>
        <v>99.999110137586428</v>
      </c>
    </row>
    <row r="88" spans="1:9" ht="15" customHeight="1" outlineLevel="5">
      <c r="A88" s="5" t="s">
        <v>31</v>
      </c>
      <c r="B88" s="3" t="s">
        <v>48</v>
      </c>
      <c r="C88" s="3" t="s">
        <v>82</v>
      </c>
      <c r="D88" s="3" t="s">
        <v>84</v>
      </c>
      <c r="E88" s="3" t="s">
        <v>24</v>
      </c>
      <c r="F88" s="3" t="s">
        <v>32</v>
      </c>
      <c r="G88" s="6">
        <v>32136</v>
      </c>
      <c r="H88" s="8">
        <v>32135.54</v>
      </c>
      <c r="I88" s="16">
        <f t="shared" si="2"/>
        <v>99.99856858352004</v>
      </c>
    </row>
    <row r="89" spans="1:9" outlineLevel="1">
      <c r="A89" s="5" t="s">
        <v>85</v>
      </c>
      <c r="B89" s="3" t="s">
        <v>48</v>
      </c>
      <c r="C89" s="3" t="s">
        <v>86</v>
      </c>
      <c r="D89" s="3" t="s">
        <v>9</v>
      </c>
      <c r="E89" s="3" t="s">
        <v>10</v>
      </c>
      <c r="F89" s="3" t="s">
        <v>10</v>
      </c>
      <c r="G89" s="6">
        <f>G90+G97+G104+G119</f>
        <v>25379421.5</v>
      </c>
      <c r="H89" s="8">
        <f>H90+H97+H104+H119</f>
        <v>25268190.050000001</v>
      </c>
      <c r="I89" s="16">
        <f t="shared" si="2"/>
        <v>99.561725825783697</v>
      </c>
    </row>
    <row r="90" spans="1:9" outlineLevel="2">
      <c r="A90" s="5" t="s">
        <v>87</v>
      </c>
      <c r="B90" s="3" t="s">
        <v>48</v>
      </c>
      <c r="C90" s="3" t="s">
        <v>88</v>
      </c>
      <c r="D90" s="3" t="s">
        <v>9</v>
      </c>
      <c r="E90" s="3" t="s">
        <v>10</v>
      </c>
      <c r="F90" s="3" t="s">
        <v>10</v>
      </c>
      <c r="G90" s="6">
        <f>G91+G94</f>
        <v>90545.5</v>
      </c>
      <c r="H90" s="8">
        <f>H91+H94</f>
        <v>90545.23</v>
      </c>
      <c r="I90" s="16">
        <f t="shared" si="2"/>
        <v>99.999701807378599</v>
      </c>
    </row>
    <row r="91" spans="1:9" ht="41.25" customHeight="1" outlineLevel="3">
      <c r="A91" s="5" t="s">
        <v>89</v>
      </c>
      <c r="B91" s="3" t="s">
        <v>48</v>
      </c>
      <c r="C91" s="3" t="s">
        <v>88</v>
      </c>
      <c r="D91" s="3" t="s">
        <v>90</v>
      </c>
      <c r="E91" s="3" t="s">
        <v>10</v>
      </c>
      <c r="F91" s="3" t="s">
        <v>10</v>
      </c>
      <c r="G91" s="6">
        <f>G92</f>
        <v>70214.5</v>
      </c>
      <c r="H91" s="8">
        <f>H92</f>
        <v>70214.5</v>
      </c>
      <c r="I91" s="16">
        <f t="shared" si="2"/>
        <v>100</v>
      </c>
    </row>
    <row r="92" spans="1:9" ht="16.5" customHeight="1" outlineLevel="4">
      <c r="A92" s="5" t="s">
        <v>91</v>
      </c>
      <c r="B92" s="3" t="s">
        <v>48</v>
      </c>
      <c r="C92" s="3" t="s">
        <v>88</v>
      </c>
      <c r="D92" s="3" t="s">
        <v>90</v>
      </c>
      <c r="E92" s="3" t="s">
        <v>92</v>
      </c>
      <c r="F92" s="3" t="s">
        <v>10</v>
      </c>
      <c r="G92" s="6">
        <f>G93</f>
        <v>70214.5</v>
      </c>
      <c r="H92" s="8">
        <f>H93</f>
        <v>70214.5</v>
      </c>
      <c r="I92" s="16">
        <f t="shared" si="2"/>
        <v>100</v>
      </c>
    </row>
    <row r="93" spans="1:9" ht="26.25" customHeight="1" outlineLevel="5">
      <c r="A93" s="5" t="s">
        <v>93</v>
      </c>
      <c r="B93" s="3" t="s">
        <v>48</v>
      </c>
      <c r="C93" s="3" t="s">
        <v>88</v>
      </c>
      <c r="D93" s="3" t="s">
        <v>90</v>
      </c>
      <c r="E93" s="3" t="s">
        <v>92</v>
      </c>
      <c r="F93" s="3" t="s">
        <v>94</v>
      </c>
      <c r="G93" s="6">
        <v>70214.5</v>
      </c>
      <c r="H93" s="8">
        <v>70214.5</v>
      </c>
      <c r="I93" s="16">
        <f t="shared" si="2"/>
        <v>100</v>
      </c>
    </row>
    <row r="94" spans="1:9" ht="25.5" outlineLevel="3">
      <c r="A94" s="5" t="s">
        <v>95</v>
      </c>
      <c r="B94" s="3" t="s">
        <v>48</v>
      </c>
      <c r="C94" s="3" t="s">
        <v>88</v>
      </c>
      <c r="D94" s="3" t="s">
        <v>96</v>
      </c>
      <c r="E94" s="3" t="s">
        <v>10</v>
      </c>
      <c r="F94" s="3" t="s">
        <v>10</v>
      </c>
      <c r="G94" s="6">
        <f>G95</f>
        <v>20331</v>
      </c>
      <c r="H94" s="8">
        <f>H95</f>
        <v>20330.73</v>
      </c>
      <c r="I94" s="16">
        <f t="shared" si="2"/>
        <v>99.998671978751659</v>
      </c>
    </row>
    <row r="95" spans="1:9" ht="15.75" customHeight="1" outlineLevel="4">
      <c r="A95" s="5" t="s">
        <v>91</v>
      </c>
      <c r="B95" s="3" t="s">
        <v>48</v>
      </c>
      <c r="C95" s="3" t="s">
        <v>88</v>
      </c>
      <c r="D95" s="3" t="s">
        <v>96</v>
      </c>
      <c r="E95" s="3" t="s">
        <v>92</v>
      </c>
      <c r="F95" s="3" t="s">
        <v>10</v>
      </c>
      <c r="G95" s="6">
        <f>G96</f>
        <v>20331</v>
      </c>
      <c r="H95" s="8">
        <f>H96</f>
        <v>20330.73</v>
      </c>
      <c r="I95" s="16">
        <f t="shared" si="2"/>
        <v>99.998671978751659</v>
      </c>
    </row>
    <row r="96" spans="1:9" ht="27.75" customHeight="1" outlineLevel="5">
      <c r="A96" s="5" t="s">
        <v>93</v>
      </c>
      <c r="B96" s="3" t="s">
        <v>48</v>
      </c>
      <c r="C96" s="3" t="s">
        <v>88</v>
      </c>
      <c r="D96" s="3" t="s">
        <v>96</v>
      </c>
      <c r="E96" s="3" t="s">
        <v>92</v>
      </c>
      <c r="F96" s="3" t="s">
        <v>94</v>
      </c>
      <c r="G96" s="6">
        <v>20331</v>
      </c>
      <c r="H96" s="8">
        <v>20330.73</v>
      </c>
      <c r="I96" s="16">
        <f t="shared" si="2"/>
        <v>99.998671978751659</v>
      </c>
    </row>
    <row r="97" spans="1:9" outlineLevel="2">
      <c r="A97" s="5" t="s">
        <v>97</v>
      </c>
      <c r="B97" s="3" t="s">
        <v>48</v>
      </c>
      <c r="C97" s="3" t="s">
        <v>98</v>
      </c>
      <c r="D97" s="3" t="s">
        <v>9</v>
      </c>
      <c r="E97" s="3" t="s">
        <v>10</v>
      </c>
      <c r="F97" s="3" t="s">
        <v>10</v>
      </c>
      <c r="G97" s="6">
        <f>G98+G101</f>
        <v>804000</v>
      </c>
      <c r="H97" s="8">
        <f>H98+H101</f>
        <v>706000</v>
      </c>
      <c r="I97" s="16">
        <f t="shared" si="2"/>
        <v>87.810945273631845</v>
      </c>
    </row>
    <row r="98" spans="1:9" ht="54" customHeight="1" outlineLevel="3">
      <c r="A98" s="5" t="s">
        <v>103</v>
      </c>
      <c r="B98" s="3" t="s">
        <v>48</v>
      </c>
      <c r="C98" s="3" t="s">
        <v>98</v>
      </c>
      <c r="D98" s="3" t="s">
        <v>104</v>
      </c>
      <c r="E98" s="3" t="s">
        <v>10</v>
      </c>
      <c r="F98" s="3" t="s">
        <v>10</v>
      </c>
      <c r="G98" s="6">
        <f>G99</f>
        <v>592000</v>
      </c>
      <c r="H98" s="8">
        <f>H99</f>
        <v>494000</v>
      </c>
      <c r="I98" s="16">
        <f t="shared" si="2"/>
        <v>83.445945945945937</v>
      </c>
    </row>
    <row r="99" spans="1:9" ht="53.25" customHeight="1" outlineLevel="4">
      <c r="A99" s="5" t="s">
        <v>99</v>
      </c>
      <c r="B99" s="3" t="s">
        <v>48</v>
      </c>
      <c r="C99" s="3" t="s">
        <v>98</v>
      </c>
      <c r="D99" s="3" t="s">
        <v>104</v>
      </c>
      <c r="E99" s="3" t="s">
        <v>100</v>
      </c>
      <c r="F99" s="3" t="s">
        <v>10</v>
      </c>
      <c r="G99" s="6">
        <f>G100</f>
        <v>592000</v>
      </c>
      <c r="H99" s="8">
        <f>H100</f>
        <v>494000</v>
      </c>
      <c r="I99" s="16">
        <f t="shared" si="2"/>
        <v>83.445945945945937</v>
      </c>
    </row>
    <row r="100" spans="1:9" ht="28.5" customHeight="1" outlineLevel="5">
      <c r="A100" s="5" t="s">
        <v>101</v>
      </c>
      <c r="B100" s="3" t="s">
        <v>48</v>
      </c>
      <c r="C100" s="3" t="s">
        <v>98</v>
      </c>
      <c r="D100" s="3" t="s">
        <v>104</v>
      </c>
      <c r="E100" s="3" t="s">
        <v>100</v>
      </c>
      <c r="F100" s="3" t="s">
        <v>102</v>
      </c>
      <c r="G100" s="6">
        <v>592000</v>
      </c>
      <c r="H100" s="8">
        <v>494000</v>
      </c>
      <c r="I100" s="16">
        <f t="shared" si="2"/>
        <v>83.445945945945937</v>
      </c>
    </row>
    <row r="101" spans="1:9" ht="54" customHeight="1" outlineLevel="3">
      <c r="A101" s="5" t="s">
        <v>105</v>
      </c>
      <c r="B101" s="3" t="s">
        <v>48</v>
      </c>
      <c r="C101" s="3" t="s">
        <v>98</v>
      </c>
      <c r="D101" s="3" t="s">
        <v>106</v>
      </c>
      <c r="E101" s="3" t="s">
        <v>10</v>
      </c>
      <c r="F101" s="3" t="s">
        <v>10</v>
      </c>
      <c r="G101" s="6">
        <f>G102</f>
        <v>212000</v>
      </c>
      <c r="H101" s="8">
        <f>H102</f>
        <v>212000</v>
      </c>
      <c r="I101" s="16">
        <f t="shared" si="2"/>
        <v>100</v>
      </c>
    </row>
    <row r="102" spans="1:9" ht="54" customHeight="1" outlineLevel="4">
      <c r="A102" s="5" t="s">
        <v>99</v>
      </c>
      <c r="B102" s="3" t="s">
        <v>48</v>
      </c>
      <c r="C102" s="3" t="s">
        <v>98</v>
      </c>
      <c r="D102" s="3" t="s">
        <v>106</v>
      </c>
      <c r="E102" s="3" t="s">
        <v>100</v>
      </c>
      <c r="F102" s="3" t="s">
        <v>10</v>
      </c>
      <c r="G102" s="6">
        <f>G103</f>
        <v>212000</v>
      </c>
      <c r="H102" s="8">
        <f>H103</f>
        <v>212000</v>
      </c>
      <c r="I102" s="16">
        <f t="shared" si="2"/>
        <v>100</v>
      </c>
    </row>
    <row r="103" spans="1:9" ht="27" customHeight="1" outlineLevel="5">
      <c r="A103" s="5" t="s">
        <v>101</v>
      </c>
      <c r="B103" s="3" t="s">
        <v>48</v>
      </c>
      <c r="C103" s="3" t="s">
        <v>98</v>
      </c>
      <c r="D103" s="3" t="s">
        <v>106</v>
      </c>
      <c r="E103" s="3" t="s">
        <v>100</v>
      </c>
      <c r="F103" s="3" t="s">
        <v>102</v>
      </c>
      <c r="G103" s="6">
        <v>212000</v>
      </c>
      <c r="H103" s="8">
        <v>212000</v>
      </c>
      <c r="I103" s="16">
        <f t="shared" si="2"/>
        <v>100</v>
      </c>
    </row>
    <row r="104" spans="1:9" outlineLevel="2">
      <c r="A104" s="5" t="s">
        <v>107</v>
      </c>
      <c r="B104" s="3" t="s">
        <v>48</v>
      </c>
      <c r="C104" s="3" t="s">
        <v>108</v>
      </c>
      <c r="D104" s="3" t="s">
        <v>9</v>
      </c>
      <c r="E104" s="3" t="s">
        <v>10</v>
      </c>
      <c r="F104" s="3" t="s">
        <v>10</v>
      </c>
      <c r="G104" s="6">
        <f>G105+G108+G111+G114</f>
        <v>21641376</v>
      </c>
      <c r="H104" s="8">
        <f>H105+H108+H111+H114</f>
        <v>21628144.82</v>
      </c>
      <c r="I104" s="16">
        <f t="shared" si="2"/>
        <v>99.938861650941234</v>
      </c>
    </row>
    <row r="105" spans="1:9" ht="51" outlineLevel="3">
      <c r="A105" s="5" t="s">
        <v>109</v>
      </c>
      <c r="B105" s="3" t="s">
        <v>48</v>
      </c>
      <c r="C105" s="3" t="s">
        <v>108</v>
      </c>
      <c r="D105" s="3" t="s">
        <v>110</v>
      </c>
      <c r="E105" s="3" t="s">
        <v>10</v>
      </c>
      <c r="F105" s="3" t="s">
        <v>10</v>
      </c>
      <c r="G105" s="6">
        <f>G106</f>
        <v>4063900</v>
      </c>
      <c r="H105" s="8">
        <f>H106</f>
        <v>4050669</v>
      </c>
      <c r="I105" s="16">
        <f t="shared" si="2"/>
        <v>99.674426043947932</v>
      </c>
    </row>
    <row r="106" spans="1:9" ht="25.5" outlineLevel="4">
      <c r="A106" s="5" t="s">
        <v>23</v>
      </c>
      <c r="B106" s="3" t="s">
        <v>48</v>
      </c>
      <c r="C106" s="3" t="s">
        <v>108</v>
      </c>
      <c r="D106" s="3" t="s">
        <v>110</v>
      </c>
      <c r="E106" s="3" t="s">
        <v>24</v>
      </c>
      <c r="F106" s="3" t="s">
        <v>10</v>
      </c>
      <c r="G106" s="6">
        <f>G107</f>
        <v>4063900</v>
      </c>
      <c r="H106" s="8">
        <f>H107</f>
        <v>4050669</v>
      </c>
      <c r="I106" s="16">
        <f t="shared" si="2"/>
        <v>99.674426043947932</v>
      </c>
    </row>
    <row r="107" spans="1:9" ht="12.75" customHeight="1" outlineLevel="5">
      <c r="A107" s="5" t="s">
        <v>43</v>
      </c>
      <c r="B107" s="3" t="s">
        <v>48</v>
      </c>
      <c r="C107" s="3" t="s">
        <v>108</v>
      </c>
      <c r="D107" s="3" t="s">
        <v>110</v>
      </c>
      <c r="E107" s="3" t="s">
        <v>24</v>
      </c>
      <c r="F107" s="3" t="s">
        <v>44</v>
      </c>
      <c r="G107" s="6">
        <v>4063900</v>
      </c>
      <c r="H107" s="8">
        <v>4050669</v>
      </c>
      <c r="I107" s="16">
        <f t="shared" si="2"/>
        <v>99.674426043947932</v>
      </c>
    </row>
    <row r="108" spans="1:9" ht="38.25" outlineLevel="3">
      <c r="A108" s="5" t="s">
        <v>111</v>
      </c>
      <c r="B108" s="3" t="s">
        <v>48</v>
      </c>
      <c r="C108" s="3" t="s">
        <v>108</v>
      </c>
      <c r="D108" s="3" t="s">
        <v>112</v>
      </c>
      <c r="E108" s="3" t="s">
        <v>10</v>
      </c>
      <c r="F108" s="3" t="s">
        <v>10</v>
      </c>
      <c r="G108" s="6">
        <f>G109</f>
        <v>10327800</v>
      </c>
      <c r="H108" s="8">
        <f>H109</f>
        <v>10327800</v>
      </c>
      <c r="I108" s="16">
        <f t="shared" si="2"/>
        <v>100</v>
      </c>
    </row>
    <row r="109" spans="1:9" ht="25.5" outlineLevel="4">
      <c r="A109" s="5" t="s">
        <v>23</v>
      </c>
      <c r="B109" s="3" t="s">
        <v>48</v>
      </c>
      <c r="C109" s="3" t="s">
        <v>108</v>
      </c>
      <c r="D109" s="3" t="s">
        <v>112</v>
      </c>
      <c r="E109" s="3" t="s">
        <v>24</v>
      </c>
      <c r="F109" s="3" t="s">
        <v>10</v>
      </c>
      <c r="G109" s="6">
        <f>G110</f>
        <v>10327800</v>
      </c>
      <c r="H109" s="8">
        <f>H110</f>
        <v>10327800</v>
      </c>
      <c r="I109" s="16">
        <f t="shared" si="2"/>
        <v>100</v>
      </c>
    </row>
    <row r="110" spans="1:9" ht="13.5" customHeight="1" outlineLevel="5">
      <c r="A110" s="5" t="s">
        <v>43</v>
      </c>
      <c r="B110" s="3" t="s">
        <v>48</v>
      </c>
      <c r="C110" s="3" t="s">
        <v>108</v>
      </c>
      <c r="D110" s="3" t="s">
        <v>112</v>
      </c>
      <c r="E110" s="3" t="s">
        <v>24</v>
      </c>
      <c r="F110" s="3" t="s">
        <v>44</v>
      </c>
      <c r="G110" s="6">
        <v>10327800</v>
      </c>
      <c r="H110" s="8">
        <v>10327800</v>
      </c>
      <c r="I110" s="16">
        <f t="shared" si="2"/>
        <v>100</v>
      </c>
    </row>
    <row r="111" spans="1:9" ht="26.25" customHeight="1" outlineLevel="3">
      <c r="A111" s="5" t="s">
        <v>113</v>
      </c>
      <c r="B111" s="3" t="s">
        <v>48</v>
      </c>
      <c r="C111" s="3" t="s">
        <v>108</v>
      </c>
      <c r="D111" s="3" t="s">
        <v>114</v>
      </c>
      <c r="E111" s="3" t="s">
        <v>10</v>
      </c>
      <c r="F111" s="3" t="s">
        <v>10</v>
      </c>
      <c r="G111" s="6">
        <f>G112</f>
        <v>2164700</v>
      </c>
      <c r="H111" s="8">
        <f>H112</f>
        <v>2164700</v>
      </c>
      <c r="I111" s="16">
        <f t="shared" si="2"/>
        <v>100</v>
      </c>
    </row>
    <row r="112" spans="1:9" ht="25.5" outlineLevel="4">
      <c r="A112" s="5" t="s">
        <v>23</v>
      </c>
      <c r="B112" s="3" t="s">
        <v>48</v>
      </c>
      <c r="C112" s="3" t="s">
        <v>108</v>
      </c>
      <c r="D112" s="3" t="s">
        <v>114</v>
      </c>
      <c r="E112" s="3" t="s">
        <v>24</v>
      </c>
      <c r="F112" s="3" t="s">
        <v>10</v>
      </c>
      <c r="G112" s="6">
        <f>G113</f>
        <v>2164700</v>
      </c>
      <c r="H112" s="8">
        <f>H113</f>
        <v>2164700</v>
      </c>
      <c r="I112" s="16">
        <f t="shared" si="2"/>
        <v>100</v>
      </c>
    </row>
    <row r="113" spans="1:9" ht="15" customHeight="1" outlineLevel="5">
      <c r="A113" s="5" t="s">
        <v>43</v>
      </c>
      <c r="B113" s="3" t="s">
        <v>48</v>
      </c>
      <c r="C113" s="3" t="s">
        <v>108</v>
      </c>
      <c r="D113" s="3" t="s">
        <v>114</v>
      </c>
      <c r="E113" s="3" t="s">
        <v>24</v>
      </c>
      <c r="F113" s="3" t="s">
        <v>44</v>
      </c>
      <c r="G113" s="6">
        <v>2164700</v>
      </c>
      <c r="H113" s="8">
        <v>2164700</v>
      </c>
      <c r="I113" s="16">
        <f t="shared" si="2"/>
        <v>100</v>
      </c>
    </row>
    <row r="114" spans="1:9" ht="38.25" outlineLevel="3">
      <c r="A114" s="5" t="s">
        <v>115</v>
      </c>
      <c r="B114" s="3" t="s">
        <v>48</v>
      </c>
      <c r="C114" s="3" t="s">
        <v>108</v>
      </c>
      <c r="D114" s="3" t="s">
        <v>116</v>
      </c>
      <c r="E114" s="3" t="s">
        <v>10</v>
      </c>
      <c r="F114" s="3" t="s">
        <v>10</v>
      </c>
      <c r="G114" s="6">
        <f>G115</f>
        <v>5084976</v>
      </c>
      <c r="H114" s="8">
        <f>H115</f>
        <v>5084975.82</v>
      </c>
      <c r="I114" s="16">
        <f t="shared" si="2"/>
        <v>99.99999646016029</v>
      </c>
    </row>
    <row r="115" spans="1:9" ht="25.5" outlineLevel="4">
      <c r="A115" s="5" t="s">
        <v>23</v>
      </c>
      <c r="B115" s="3" t="s">
        <v>48</v>
      </c>
      <c r="C115" s="3" t="s">
        <v>108</v>
      </c>
      <c r="D115" s="3" t="s">
        <v>116</v>
      </c>
      <c r="E115" s="3" t="s">
        <v>24</v>
      </c>
      <c r="F115" s="3" t="s">
        <v>10</v>
      </c>
      <c r="G115" s="6">
        <f>G116+G117+G118</f>
        <v>5084976</v>
      </c>
      <c r="H115" s="8">
        <f>H116+H117+H118</f>
        <v>5084975.82</v>
      </c>
      <c r="I115" s="16">
        <f t="shared" si="2"/>
        <v>99.99999646016029</v>
      </c>
    </row>
    <row r="116" spans="1:9" ht="13.5" customHeight="1" outlineLevel="5">
      <c r="A116" s="5" t="s">
        <v>43</v>
      </c>
      <c r="B116" s="3" t="s">
        <v>48</v>
      </c>
      <c r="C116" s="3" t="s">
        <v>108</v>
      </c>
      <c r="D116" s="3" t="s">
        <v>116</v>
      </c>
      <c r="E116" s="3" t="s">
        <v>24</v>
      </c>
      <c r="F116" s="3" t="s">
        <v>44</v>
      </c>
      <c r="G116" s="6">
        <v>5064811</v>
      </c>
      <c r="H116" s="8">
        <v>5064810.82</v>
      </c>
      <c r="I116" s="16">
        <f t="shared" si="2"/>
        <v>99.999996446066802</v>
      </c>
    </row>
    <row r="117" spans="1:9" ht="16.5" customHeight="1" outlineLevel="5">
      <c r="A117" s="5" t="s">
        <v>45</v>
      </c>
      <c r="B117" s="3" t="s">
        <v>48</v>
      </c>
      <c r="C117" s="3" t="s">
        <v>108</v>
      </c>
      <c r="D117" s="3" t="s">
        <v>116</v>
      </c>
      <c r="E117" s="3" t="s">
        <v>24</v>
      </c>
      <c r="F117" s="3" t="s">
        <v>46</v>
      </c>
      <c r="G117" s="6">
        <v>18065</v>
      </c>
      <c r="H117" s="8">
        <v>18065</v>
      </c>
      <c r="I117" s="16">
        <f t="shared" si="2"/>
        <v>100</v>
      </c>
    </row>
    <row r="118" spans="1:9" ht="14.25" customHeight="1" outlineLevel="5">
      <c r="A118" s="5" t="s">
        <v>31</v>
      </c>
      <c r="B118" s="3" t="s">
        <v>48</v>
      </c>
      <c r="C118" s="3" t="s">
        <v>108</v>
      </c>
      <c r="D118" s="3" t="s">
        <v>116</v>
      </c>
      <c r="E118" s="3" t="s">
        <v>24</v>
      </c>
      <c r="F118" s="3" t="s">
        <v>32</v>
      </c>
      <c r="G118" s="6">
        <v>2100</v>
      </c>
      <c r="H118" s="8">
        <v>2100</v>
      </c>
      <c r="I118" s="16">
        <f t="shared" si="2"/>
        <v>100</v>
      </c>
    </row>
    <row r="119" spans="1:9" ht="18" customHeight="1" outlineLevel="2">
      <c r="A119" s="5" t="s">
        <v>117</v>
      </c>
      <c r="B119" s="3" t="s">
        <v>48</v>
      </c>
      <c r="C119" s="3" t="s">
        <v>118</v>
      </c>
      <c r="D119" s="3" t="s">
        <v>9</v>
      </c>
      <c r="E119" s="3" t="s">
        <v>10</v>
      </c>
      <c r="F119" s="3" t="s">
        <v>10</v>
      </c>
      <c r="G119" s="6">
        <f>G120+G123+G130+G133+G136</f>
        <v>2843500</v>
      </c>
      <c r="H119" s="8">
        <f>H120+H123+H130+H133+H136</f>
        <v>2843500</v>
      </c>
      <c r="I119" s="16">
        <f t="shared" si="2"/>
        <v>100</v>
      </c>
    </row>
    <row r="120" spans="1:9" ht="38.25" outlineLevel="3">
      <c r="A120" s="5" t="s">
        <v>119</v>
      </c>
      <c r="B120" s="3" t="s">
        <v>48</v>
      </c>
      <c r="C120" s="3" t="s">
        <v>118</v>
      </c>
      <c r="D120" s="3" t="s">
        <v>120</v>
      </c>
      <c r="E120" s="3" t="s">
        <v>10</v>
      </c>
      <c r="F120" s="3" t="s">
        <v>10</v>
      </c>
      <c r="G120" s="6">
        <f>G121</f>
        <v>1800000</v>
      </c>
      <c r="H120" s="8">
        <f>H121</f>
        <v>1800000</v>
      </c>
      <c r="I120" s="16">
        <f t="shared" si="2"/>
        <v>100</v>
      </c>
    </row>
    <row r="121" spans="1:9" ht="53.25" customHeight="1" outlineLevel="4">
      <c r="A121" s="5" t="s">
        <v>99</v>
      </c>
      <c r="B121" s="3" t="s">
        <v>48</v>
      </c>
      <c r="C121" s="3" t="s">
        <v>118</v>
      </c>
      <c r="D121" s="3" t="s">
        <v>120</v>
      </c>
      <c r="E121" s="3" t="s">
        <v>100</v>
      </c>
      <c r="F121" s="3" t="s">
        <v>10</v>
      </c>
      <c r="G121" s="6">
        <f>G122</f>
        <v>1800000</v>
      </c>
      <c r="H121" s="8">
        <f>H122</f>
        <v>1800000</v>
      </c>
      <c r="I121" s="16">
        <f t="shared" si="2"/>
        <v>100</v>
      </c>
    </row>
    <row r="122" spans="1:9" ht="27" customHeight="1" outlineLevel="5">
      <c r="A122" s="5" t="s">
        <v>101</v>
      </c>
      <c r="B122" s="3" t="s">
        <v>48</v>
      </c>
      <c r="C122" s="3" t="s">
        <v>118</v>
      </c>
      <c r="D122" s="3" t="s">
        <v>120</v>
      </c>
      <c r="E122" s="3" t="s">
        <v>100</v>
      </c>
      <c r="F122" s="3" t="s">
        <v>102</v>
      </c>
      <c r="G122" s="6">
        <v>1800000</v>
      </c>
      <c r="H122" s="8">
        <v>1800000</v>
      </c>
      <c r="I122" s="16">
        <f t="shared" si="2"/>
        <v>100</v>
      </c>
    </row>
    <row r="123" spans="1:9" ht="30" customHeight="1" outlineLevel="3">
      <c r="A123" s="5" t="s">
        <v>121</v>
      </c>
      <c r="B123" s="3" t="s">
        <v>48</v>
      </c>
      <c r="C123" s="3" t="s">
        <v>118</v>
      </c>
      <c r="D123" s="3" t="s">
        <v>122</v>
      </c>
      <c r="E123" s="3" t="s">
        <v>10</v>
      </c>
      <c r="F123" s="3" t="s">
        <v>10</v>
      </c>
      <c r="G123" s="6">
        <f>G124+G127</f>
        <v>143500</v>
      </c>
      <c r="H123" s="8">
        <f>H124+H127</f>
        <v>143500</v>
      </c>
      <c r="I123" s="16">
        <f t="shared" si="2"/>
        <v>100</v>
      </c>
    </row>
    <row r="124" spans="1:9" ht="25.5" outlineLevel="4">
      <c r="A124" s="5" t="s">
        <v>17</v>
      </c>
      <c r="B124" s="3" t="s">
        <v>48</v>
      </c>
      <c r="C124" s="3" t="s">
        <v>118</v>
      </c>
      <c r="D124" s="3" t="s">
        <v>122</v>
      </c>
      <c r="E124" s="3" t="s">
        <v>18</v>
      </c>
      <c r="F124" s="3" t="s">
        <v>10</v>
      </c>
      <c r="G124" s="6">
        <f>G125+G126</f>
        <v>138422.44</v>
      </c>
      <c r="H124" s="8">
        <f>H125+H126</f>
        <v>138422.44</v>
      </c>
      <c r="I124" s="16">
        <f t="shared" si="2"/>
        <v>100</v>
      </c>
    </row>
    <row r="125" spans="1:9" outlineLevel="5">
      <c r="A125" s="5" t="s">
        <v>19</v>
      </c>
      <c r="B125" s="3" t="s">
        <v>48</v>
      </c>
      <c r="C125" s="3" t="s">
        <v>118</v>
      </c>
      <c r="D125" s="3" t="s">
        <v>122</v>
      </c>
      <c r="E125" s="3" t="s">
        <v>18</v>
      </c>
      <c r="F125" s="3" t="s">
        <v>20</v>
      </c>
      <c r="G125" s="6">
        <v>103071.72</v>
      </c>
      <c r="H125" s="8">
        <v>103071.72</v>
      </c>
      <c r="I125" s="16">
        <f t="shared" si="2"/>
        <v>100</v>
      </c>
    </row>
    <row r="126" spans="1:9" outlineLevel="5">
      <c r="A126" s="5" t="s">
        <v>21</v>
      </c>
      <c r="B126" s="3" t="s">
        <v>48</v>
      </c>
      <c r="C126" s="3" t="s">
        <v>118</v>
      </c>
      <c r="D126" s="3" t="s">
        <v>122</v>
      </c>
      <c r="E126" s="3" t="s">
        <v>18</v>
      </c>
      <c r="F126" s="3" t="s">
        <v>22</v>
      </c>
      <c r="G126" s="6">
        <v>35350.720000000001</v>
      </c>
      <c r="H126" s="8">
        <v>35350.720000000001</v>
      </c>
      <c r="I126" s="16">
        <f t="shared" si="2"/>
        <v>100</v>
      </c>
    </row>
    <row r="127" spans="1:9" ht="25.5" outlineLevel="4">
      <c r="A127" s="5" t="s">
        <v>23</v>
      </c>
      <c r="B127" s="3" t="s">
        <v>48</v>
      </c>
      <c r="C127" s="3" t="s">
        <v>118</v>
      </c>
      <c r="D127" s="3" t="s">
        <v>122</v>
      </c>
      <c r="E127" s="3" t="s">
        <v>24</v>
      </c>
      <c r="F127" s="3" t="s">
        <v>10</v>
      </c>
      <c r="G127" s="6">
        <f>G128+G129</f>
        <v>5077.5600000000004</v>
      </c>
      <c r="H127" s="8">
        <f>H128+H129</f>
        <v>5077.5600000000004</v>
      </c>
      <c r="I127" s="16">
        <f t="shared" si="2"/>
        <v>100</v>
      </c>
    </row>
    <row r="128" spans="1:9" ht="15.75" customHeight="1" outlineLevel="5">
      <c r="A128" s="5" t="s">
        <v>45</v>
      </c>
      <c r="B128" s="3" t="s">
        <v>48</v>
      </c>
      <c r="C128" s="3" t="s">
        <v>118</v>
      </c>
      <c r="D128" s="3" t="s">
        <v>122</v>
      </c>
      <c r="E128" s="3" t="s">
        <v>24</v>
      </c>
      <c r="F128" s="3" t="s">
        <v>46</v>
      </c>
      <c r="G128" s="6">
        <v>4978</v>
      </c>
      <c r="H128" s="8">
        <v>4978</v>
      </c>
      <c r="I128" s="16">
        <f t="shared" si="2"/>
        <v>100</v>
      </c>
    </row>
    <row r="129" spans="1:9" ht="16.5" customHeight="1" outlineLevel="5">
      <c r="A129" s="5" t="s">
        <v>31</v>
      </c>
      <c r="B129" s="3" t="s">
        <v>48</v>
      </c>
      <c r="C129" s="3" t="s">
        <v>118</v>
      </c>
      <c r="D129" s="3" t="s">
        <v>122</v>
      </c>
      <c r="E129" s="3" t="s">
        <v>24</v>
      </c>
      <c r="F129" s="3" t="s">
        <v>32</v>
      </c>
      <c r="G129" s="6">
        <v>99.56</v>
      </c>
      <c r="H129" s="8">
        <v>99.56</v>
      </c>
      <c r="I129" s="16">
        <f t="shared" si="2"/>
        <v>100</v>
      </c>
    </row>
    <row r="130" spans="1:9" ht="27.75" customHeight="1" outlineLevel="3">
      <c r="A130" s="5" t="s">
        <v>123</v>
      </c>
      <c r="B130" s="3" t="s">
        <v>48</v>
      </c>
      <c r="C130" s="3" t="s">
        <v>118</v>
      </c>
      <c r="D130" s="3" t="s">
        <v>124</v>
      </c>
      <c r="E130" s="3" t="s">
        <v>10</v>
      </c>
      <c r="F130" s="3" t="s">
        <v>10</v>
      </c>
      <c r="G130" s="6">
        <f>G131</f>
        <v>150000</v>
      </c>
      <c r="H130" s="8">
        <f>H131</f>
        <v>150000</v>
      </c>
      <c r="I130" s="16">
        <f t="shared" si="2"/>
        <v>100</v>
      </c>
    </row>
    <row r="131" spans="1:9" ht="54.75" customHeight="1" outlineLevel="4">
      <c r="A131" s="5" t="s">
        <v>99</v>
      </c>
      <c r="B131" s="3" t="s">
        <v>48</v>
      </c>
      <c r="C131" s="3" t="s">
        <v>118</v>
      </c>
      <c r="D131" s="3" t="s">
        <v>124</v>
      </c>
      <c r="E131" s="3" t="s">
        <v>100</v>
      </c>
      <c r="F131" s="3" t="s">
        <v>10</v>
      </c>
      <c r="G131" s="6">
        <f>G132</f>
        <v>150000</v>
      </c>
      <c r="H131" s="8">
        <f>H132</f>
        <v>150000</v>
      </c>
      <c r="I131" s="16">
        <f t="shared" si="2"/>
        <v>100</v>
      </c>
    </row>
    <row r="132" spans="1:9" ht="27" customHeight="1" outlineLevel="5">
      <c r="A132" s="5" t="s">
        <v>101</v>
      </c>
      <c r="B132" s="3" t="s">
        <v>48</v>
      </c>
      <c r="C132" s="3" t="s">
        <v>118</v>
      </c>
      <c r="D132" s="3" t="s">
        <v>124</v>
      </c>
      <c r="E132" s="3" t="s">
        <v>100</v>
      </c>
      <c r="F132" s="3" t="s">
        <v>102</v>
      </c>
      <c r="G132" s="6">
        <v>150000</v>
      </c>
      <c r="H132" s="8">
        <v>150000</v>
      </c>
      <c r="I132" s="16">
        <f t="shared" si="2"/>
        <v>100</v>
      </c>
    </row>
    <row r="133" spans="1:9" ht="42.75" customHeight="1" outlineLevel="3">
      <c r="A133" s="5" t="s">
        <v>125</v>
      </c>
      <c r="B133" s="3" t="s">
        <v>48</v>
      </c>
      <c r="C133" s="3" t="s">
        <v>118</v>
      </c>
      <c r="D133" s="3" t="s">
        <v>126</v>
      </c>
      <c r="E133" s="3" t="s">
        <v>10</v>
      </c>
      <c r="F133" s="3" t="s">
        <v>10</v>
      </c>
      <c r="G133" s="6">
        <f>G134</f>
        <v>300000</v>
      </c>
      <c r="H133" s="8">
        <f>H134</f>
        <v>300000</v>
      </c>
      <c r="I133" s="16">
        <f t="shared" ref="I133:I196" si="4">H133/G133*100</f>
        <v>100</v>
      </c>
    </row>
    <row r="134" spans="1:9" ht="25.5" outlineLevel="4">
      <c r="A134" s="5" t="s">
        <v>23</v>
      </c>
      <c r="B134" s="3" t="s">
        <v>48</v>
      </c>
      <c r="C134" s="3" t="s">
        <v>118</v>
      </c>
      <c r="D134" s="3" t="s">
        <v>126</v>
      </c>
      <c r="E134" s="3" t="s">
        <v>24</v>
      </c>
      <c r="F134" s="3" t="s">
        <v>10</v>
      </c>
      <c r="G134" s="6">
        <f>G135</f>
        <v>300000</v>
      </c>
      <c r="H134" s="8">
        <f>H135</f>
        <v>300000</v>
      </c>
      <c r="I134" s="16">
        <f t="shared" si="4"/>
        <v>100</v>
      </c>
    </row>
    <row r="135" spans="1:9" outlineLevel="5">
      <c r="A135" s="5" t="s">
        <v>27</v>
      </c>
      <c r="B135" s="3" t="s">
        <v>48</v>
      </c>
      <c r="C135" s="3" t="s">
        <v>118</v>
      </c>
      <c r="D135" s="3" t="s">
        <v>126</v>
      </c>
      <c r="E135" s="3" t="s">
        <v>24</v>
      </c>
      <c r="F135" s="3" t="s">
        <v>28</v>
      </c>
      <c r="G135" s="6">
        <v>300000</v>
      </c>
      <c r="H135" s="8">
        <v>300000</v>
      </c>
      <c r="I135" s="16">
        <f t="shared" si="4"/>
        <v>100</v>
      </c>
    </row>
    <row r="136" spans="1:9" ht="38.25" outlineLevel="3">
      <c r="A136" s="5" t="s">
        <v>127</v>
      </c>
      <c r="B136" s="3" t="s">
        <v>48</v>
      </c>
      <c r="C136" s="3" t="s">
        <v>118</v>
      </c>
      <c r="D136" s="3" t="s">
        <v>128</v>
      </c>
      <c r="E136" s="3" t="s">
        <v>10</v>
      </c>
      <c r="F136" s="3" t="s">
        <v>10</v>
      </c>
      <c r="G136" s="6">
        <f>G137</f>
        <v>450000</v>
      </c>
      <c r="H136" s="8">
        <f>H137</f>
        <v>450000</v>
      </c>
      <c r="I136" s="16">
        <f t="shared" si="4"/>
        <v>100</v>
      </c>
    </row>
    <row r="137" spans="1:9" ht="55.5" customHeight="1" outlineLevel="4">
      <c r="A137" s="5" t="s">
        <v>99</v>
      </c>
      <c r="B137" s="3" t="s">
        <v>48</v>
      </c>
      <c r="C137" s="3" t="s">
        <v>118</v>
      </c>
      <c r="D137" s="3" t="s">
        <v>128</v>
      </c>
      <c r="E137" s="3" t="s">
        <v>100</v>
      </c>
      <c r="F137" s="3" t="s">
        <v>10</v>
      </c>
      <c r="G137" s="6">
        <f>G138</f>
        <v>450000</v>
      </c>
      <c r="H137" s="8">
        <f>H138</f>
        <v>450000</v>
      </c>
      <c r="I137" s="16">
        <f t="shared" si="4"/>
        <v>100</v>
      </c>
    </row>
    <row r="138" spans="1:9" ht="28.5" customHeight="1" outlineLevel="5">
      <c r="A138" s="5" t="s">
        <v>101</v>
      </c>
      <c r="B138" s="3" t="s">
        <v>48</v>
      </c>
      <c r="C138" s="3" t="s">
        <v>118</v>
      </c>
      <c r="D138" s="3" t="s">
        <v>128</v>
      </c>
      <c r="E138" s="3" t="s">
        <v>100</v>
      </c>
      <c r="F138" s="3" t="s">
        <v>102</v>
      </c>
      <c r="G138" s="6">
        <v>450000</v>
      </c>
      <c r="H138" s="8">
        <v>450000</v>
      </c>
      <c r="I138" s="16">
        <f t="shared" si="4"/>
        <v>100</v>
      </c>
    </row>
    <row r="139" spans="1:9" ht="18" customHeight="1" outlineLevel="1">
      <c r="A139" s="5" t="s">
        <v>129</v>
      </c>
      <c r="B139" s="3" t="s">
        <v>48</v>
      </c>
      <c r="C139" s="3" t="s">
        <v>130</v>
      </c>
      <c r="D139" s="3" t="s">
        <v>9</v>
      </c>
      <c r="E139" s="3" t="s">
        <v>10</v>
      </c>
      <c r="F139" s="3" t="s">
        <v>10</v>
      </c>
      <c r="G139" s="6">
        <f>G140+G157</f>
        <v>6456677.9500000002</v>
      </c>
      <c r="H139" s="8">
        <f>H140+H157</f>
        <v>5769993.1799999997</v>
      </c>
      <c r="I139" s="16">
        <f t="shared" si="4"/>
        <v>89.364735622287</v>
      </c>
    </row>
    <row r="140" spans="1:9" outlineLevel="2">
      <c r="A140" s="5" t="s">
        <v>131</v>
      </c>
      <c r="B140" s="3" t="s">
        <v>48</v>
      </c>
      <c r="C140" s="3" t="s">
        <v>132</v>
      </c>
      <c r="D140" s="3" t="s">
        <v>9</v>
      </c>
      <c r="E140" s="3" t="s">
        <v>10</v>
      </c>
      <c r="F140" s="3" t="s">
        <v>10</v>
      </c>
      <c r="G140" s="6">
        <f>G141+G147+G151+G154</f>
        <v>3387852.95</v>
      </c>
      <c r="H140" s="8">
        <f>H141+H147+H151+H154</f>
        <v>3387652.7800000003</v>
      </c>
      <c r="I140" s="16">
        <f t="shared" si="4"/>
        <v>99.994091538122987</v>
      </c>
    </row>
    <row r="141" spans="1:9" ht="15" customHeight="1" outlineLevel="3">
      <c r="A141" s="5" t="s">
        <v>133</v>
      </c>
      <c r="B141" s="3" t="s">
        <v>48</v>
      </c>
      <c r="C141" s="3" t="s">
        <v>132</v>
      </c>
      <c r="D141" s="3" t="s">
        <v>134</v>
      </c>
      <c r="E141" s="3" t="s">
        <v>10</v>
      </c>
      <c r="F141" s="3" t="s">
        <v>10</v>
      </c>
      <c r="G141" s="6">
        <f>G142+G145</f>
        <v>2148396.9500000002</v>
      </c>
      <c r="H141" s="8">
        <f>H142+H145</f>
        <v>2148396.9500000002</v>
      </c>
      <c r="I141" s="16">
        <f t="shared" si="4"/>
        <v>100</v>
      </c>
    </row>
    <row r="142" spans="1:9" ht="25.5" outlineLevel="4">
      <c r="A142" s="5" t="s">
        <v>23</v>
      </c>
      <c r="B142" s="3" t="s">
        <v>48</v>
      </c>
      <c r="C142" s="3" t="s">
        <v>132</v>
      </c>
      <c r="D142" s="3" t="s">
        <v>134</v>
      </c>
      <c r="E142" s="3" t="s">
        <v>24</v>
      </c>
      <c r="F142" s="3" t="s">
        <v>10</v>
      </c>
      <c r="G142" s="6">
        <f>G143+G144</f>
        <v>599490</v>
      </c>
      <c r="H142" s="8">
        <f>H143+H144</f>
        <v>599490</v>
      </c>
      <c r="I142" s="16">
        <f t="shared" si="4"/>
        <v>100</v>
      </c>
    </row>
    <row r="143" spans="1:9" ht="15.75" customHeight="1" outlineLevel="5">
      <c r="A143" s="5" t="s">
        <v>43</v>
      </c>
      <c r="B143" s="3" t="s">
        <v>48</v>
      </c>
      <c r="C143" s="3" t="s">
        <v>132</v>
      </c>
      <c r="D143" s="3" t="s">
        <v>134</v>
      </c>
      <c r="E143" s="3" t="s">
        <v>24</v>
      </c>
      <c r="F143" s="3" t="s">
        <v>44</v>
      </c>
      <c r="G143" s="6">
        <v>575590</v>
      </c>
      <c r="H143" s="8">
        <v>575590</v>
      </c>
      <c r="I143" s="16">
        <f t="shared" si="4"/>
        <v>100</v>
      </c>
    </row>
    <row r="144" spans="1:9" outlineLevel="5">
      <c r="A144" s="5" t="s">
        <v>27</v>
      </c>
      <c r="B144" s="3" t="s">
        <v>48</v>
      </c>
      <c r="C144" s="3" t="s">
        <v>132</v>
      </c>
      <c r="D144" s="3" t="s">
        <v>134</v>
      </c>
      <c r="E144" s="3" t="s">
        <v>24</v>
      </c>
      <c r="F144" s="3" t="s">
        <v>28</v>
      </c>
      <c r="G144" s="6">
        <v>23900</v>
      </c>
      <c r="H144" s="8">
        <v>23900</v>
      </c>
      <c r="I144" s="16">
        <f t="shared" si="4"/>
        <v>100</v>
      </c>
    </row>
    <row r="145" spans="1:9" ht="56.25" customHeight="1" outlineLevel="4">
      <c r="A145" s="5" t="s">
        <v>99</v>
      </c>
      <c r="B145" s="3" t="s">
        <v>48</v>
      </c>
      <c r="C145" s="3" t="s">
        <v>132</v>
      </c>
      <c r="D145" s="3" t="s">
        <v>134</v>
      </c>
      <c r="E145" s="3" t="s">
        <v>100</v>
      </c>
      <c r="F145" s="3" t="s">
        <v>10</v>
      </c>
      <c r="G145" s="6">
        <f>G146</f>
        <v>1548906.95</v>
      </c>
      <c r="H145" s="8">
        <f>H146</f>
        <v>1548906.95</v>
      </c>
      <c r="I145" s="16">
        <f t="shared" si="4"/>
        <v>100</v>
      </c>
    </row>
    <row r="146" spans="1:9" ht="30.75" customHeight="1" outlineLevel="5">
      <c r="A146" s="5" t="s">
        <v>93</v>
      </c>
      <c r="B146" s="3" t="s">
        <v>48</v>
      </c>
      <c r="C146" s="3" t="s">
        <v>132</v>
      </c>
      <c r="D146" s="3" t="s">
        <v>134</v>
      </c>
      <c r="E146" s="3" t="s">
        <v>100</v>
      </c>
      <c r="F146" s="3" t="s">
        <v>94</v>
      </c>
      <c r="G146" s="6">
        <v>1548906.95</v>
      </c>
      <c r="H146" s="8">
        <v>1548906.95</v>
      </c>
      <c r="I146" s="16">
        <f t="shared" si="4"/>
        <v>100</v>
      </c>
    </row>
    <row r="147" spans="1:9" ht="42" customHeight="1" outlineLevel="3">
      <c r="A147" s="5" t="s">
        <v>135</v>
      </c>
      <c r="B147" s="3" t="s">
        <v>48</v>
      </c>
      <c r="C147" s="3" t="s">
        <v>132</v>
      </c>
      <c r="D147" s="3" t="s">
        <v>136</v>
      </c>
      <c r="E147" s="3" t="s">
        <v>10</v>
      </c>
      <c r="F147" s="3" t="s">
        <v>10</v>
      </c>
      <c r="G147" s="6">
        <f>G148</f>
        <v>460679</v>
      </c>
      <c r="H147" s="8">
        <f>H148</f>
        <v>460678.82999999996</v>
      </c>
      <c r="I147" s="16">
        <f t="shared" si="4"/>
        <v>99.999963097948878</v>
      </c>
    </row>
    <row r="148" spans="1:9" ht="25.5" outlineLevel="4">
      <c r="A148" s="5" t="s">
        <v>137</v>
      </c>
      <c r="B148" s="3" t="s">
        <v>48</v>
      </c>
      <c r="C148" s="3" t="s">
        <v>132</v>
      </c>
      <c r="D148" s="3" t="s">
        <v>136</v>
      </c>
      <c r="E148" s="3" t="s">
        <v>138</v>
      </c>
      <c r="F148" s="3" t="s">
        <v>10</v>
      </c>
      <c r="G148" s="6">
        <f>G149+G150</f>
        <v>460679</v>
      </c>
      <c r="H148" s="8">
        <f>H149+H150</f>
        <v>460678.82999999996</v>
      </c>
      <c r="I148" s="16">
        <f t="shared" si="4"/>
        <v>99.999963097948878</v>
      </c>
    </row>
    <row r="149" spans="1:9" outlineLevel="5">
      <c r="A149" s="5" t="s">
        <v>27</v>
      </c>
      <c r="B149" s="3" t="s">
        <v>48</v>
      </c>
      <c r="C149" s="3" t="s">
        <v>132</v>
      </c>
      <c r="D149" s="3" t="s">
        <v>136</v>
      </c>
      <c r="E149" s="3" t="s">
        <v>138</v>
      </c>
      <c r="F149" s="3" t="s">
        <v>28</v>
      </c>
      <c r="G149" s="6">
        <v>247867</v>
      </c>
      <c r="H149" s="8">
        <v>247866.83</v>
      </c>
      <c r="I149" s="16">
        <f t="shared" si="4"/>
        <v>99.999931414831337</v>
      </c>
    </row>
    <row r="150" spans="1:9" ht="16.5" customHeight="1" outlineLevel="5">
      <c r="A150" s="5" t="s">
        <v>45</v>
      </c>
      <c r="B150" s="3" t="s">
        <v>48</v>
      </c>
      <c r="C150" s="3" t="s">
        <v>132</v>
      </c>
      <c r="D150" s="3" t="s">
        <v>136</v>
      </c>
      <c r="E150" s="3" t="s">
        <v>138</v>
      </c>
      <c r="F150" s="3" t="s">
        <v>46</v>
      </c>
      <c r="G150" s="6">
        <v>212812</v>
      </c>
      <c r="H150" s="8">
        <v>212812</v>
      </c>
      <c r="I150" s="16">
        <f t="shared" si="4"/>
        <v>100</v>
      </c>
    </row>
    <row r="151" spans="1:9" ht="42.75" customHeight="1" outlineLevel="3">
      <c r="A151" s="5" t="s">
        <v>139</v>
      </c>
      <c r="B151" s="3" t="s">
        <v>48</v>
      </c>
      <c r="C151" s="3" t="s">
        <v>132</v>
      </c>
      <c r="D151" s="3" t="s">
        <v>140</v>
      </c>
      <c r="E151" s="3" t="s">
        <v>10</v>
      </c>
      <c r="F151" s="3" t="s">
        <v>10</v>
      </c>
      <c r="G151" s="6">
        <f>G152</f>
        <v>397000</v>
      </c>
      <c r="H151" s="8">
        <f>H152</f>
        <v>396800</v>
      </c>
      <c r="I151" s="16">
        <f t="shared" si="4"/>
        <v>99.949622166246854</v>
      </c>
    </row>
    <row r="152" spans="1:9" ht="25.5" outlineLevel="4">
      <c r="A152" s="5" t="s">
        <v>23</v>
      </c>
      <c r="B152" s="3" t="s">
        <v>48</v>
      </c>
      <c r="C152" s="3" t="s">
        <v>132</v>
      </c>
      <c r="D152" s="3" t="s">
        <v>140</v>
      </c>
      <c r="E152" s="3" t="s">
        <v>24</v>
      </c>
      <c r="F152" s="3" t="s">
        <v>10</v>
      </c>
      <c r="G152" s="6">
        <f>G153</f>
        <v>397000</v>
      </c>
      <c r="H152" s="8">
        <f>H153</f>
        <v>396800</v>
      </c>
      <c r="I152" s="16">
        <f t="shared" si="4"/>
        <v>99.949622166246854</v>
      </c>
    </row>
    <row r="153" spans="1:9" ht="15" customHeight="1" outlineLevel="5">
      <c r="A153" s="5" t="s">
        <v>43</v>
      </c>
      <c r="B153" s="3" t="s">
        <v>48</v>
      </c>
      <c r="C153" s="3" t="s">
        <v>132</v>
      </c>
      <c r="D153" s="3" t="s">
        <v>140</v>
      </c>
      <c r="E153" s="3" t="s">
        <v>24</v>
      </c>
      <c r="F153" s="3" t="s">
        <v>44</v>
      </c>
      <c r="G153" s="6">
        <v>397000</v>
      </c>
      <c r="H153" s="8">
        <v>396800</v>
      </c>
      <c r="I153" s="16">
        <f t="shared" si="4"/>
        <v>99.949622166246854</v>
      </c>
    </row>
    <row r="154" spans="1:9" ht="54" customHeight="1" outlineLevel="3">
      <c r="A154" s="5" t="s">
        <v>141</v>
      </c>
      <c r="B154" s="3" t="s">
        <v>48</v>
      </c>
      <c r="C154" s="3" t="s">
        <v>132</v>
      </c>
      <c r="D154" s="3" t="s">
        <v>142</v>
      </c>
      <c r="E154" s="3" t="s">
        <v>10</v>
      </c>
      <c r="F154" s="3" t="s">
        <v>10</v>
      </c>
      <c r="G154" s="6">
        <f>G155</f>
        <v>381777</v>
      </c>
      <c r="H154" s="8">
        <f>H155</f>
        <v>381777</v>
      </c>
      <c r="I154" s="16">
        <f t="shared" si="4"/>
        <v>100</v>
      </c>
    </row>
    <row r="155" spans="1:9" ht="25.5" outlineLevel="4">
      <c r="A155" s="5" t="s">
        <v>137</v>
      </c>
      <c r="B155" s="3" t="s">
        <v>48</v>
      </c>
      <c r="C155" s="3" t="s">
        <v>132</v>
      </c>
      <c r="D155" s="3" t="s">
        <v>142</v>
      </c>
      <c r="E155" s="3" t="s">
        <v>138</v>
      </c>
      <c r="F155" s="3" t="s">
        <v>10</v>
      </c>
      <c r="G155" s="6">
        <f>G156</f>
        <v>381777</v>
      </c>
      <c r="H155" s="8">
        <f>H156</f>
        <v>381777</v>
      </c>
      <c r="I155" s="16">
        <f t="shared" si="4"/>
        <v>100</v>
      </c>
    </row>
    <row r="156" spans="1:9" ht="14.25" customHeight="1" outlineLevel="5">
      <c r="A156" s="5" t="s">
        <v>45</v>
      </c>
      <c r="B156" s="3" t="s">
        <v>48</v>
      </c>
      <c r="C156" s="3" t="s">
        <v>132</v>
      </c>
      <c r="D156" s="3" t="s">
        <v>142</v>
      </c>
      <c r="E156" s="3" t="s">
        <v>138</v>
      </c>
      <c r="F156" s="3" t="s">
        <v>46</v>
      </c>
      <c r="G156" s="6">
        <v>381777</v>
      </c>
      <c r="H156" s="8">
        <v>381777</v>
      </c>
      <c r="I156" s="16">
        <f t="shared" si="4"/>
        <v>100</v>
      </c>
    </row>
    <row r="157" spans="1:9" outlineLevel="2">
      <c r="A157" s="5" t="s">
        <v>143</v>
      </c>
      <c r="B157" s="3" t="s">
        <v>48</v>
      </c>
      <c r="C157" s="3" t="s">
        <v>144</v>
      </c>
      <c r="D157" s="3" t="s">
        <v>9</v>
      </c>
      <c r="E157" s="3" t="s">
        <v>10</v>
      </c>
      <c r="F157" s="3" t="s">
        <v>10</v>
      </c>
      <c r="G157" s="6">
        <f>G158+G163+G166+G169</f>
        <v>3068825</v>
      </c>
      <c r="H157" s="8">
        <f>H158+H163+H166+H169</f>
        <v>2382340.4</v>
      </c>
      <c r="I157" s="16">
        <f t="shared" si="4"/>
        <v>77.630376447011471</v>
      </c>
    </row>
    <row r="158" spans="1:9" outlineLevel="3">
      <c r="A158" s="5" t="s">
        <v>145</v>
      </c>
      <c r="B158" s="3" t="s">
        <v>48</v>
      </c>
      <c r="C158" s="3" t="s">
        <v>144</v>
      </c>
      <c r="D158" s="3" t="s">
        <v>146</v>
      </c>
      <c r="E158" s="3" t="s">
        <v>10</v>
      </c>
      <c r="F158" s="3" t="s">
        <v>10</v>
      </c>
      <c r="G158" s="6">
        <f>G159</f>
        <v>1266503</v>
      </c>
      <c r="H158" s="8">
        <f>H159</f>
        <v>1266501.3999999999</v>
      </c>
      <c r="I158" s="16">
        <f t="shared" si="4"/>
        <v>99.999873667887087</v>
      </c>
    </row>
    <row r="159" spans="1:9" ht="25.5" outlineLevel="4">
      <c r="A159" s="5" t="s">
        <v>23</v>
      </c>
      <c r="B159" s="3" t="s">
        <v>48</v>
      </c>
      <c r="C159" s="3" t="s">
        <v>144</v>
      </c>
      <c r="D159" s="3" t="s">
        <v>146</v>
      </c>
      <c r="E159" s="3" t="s">
        <v>24</v>
      </c>
      <c r="F159" s="3" t="s">
        <v>10</v>
      </c>
      <c r="G159" s="6">
        <f>G160+G161+G162</f>
        <v>1266503</v>
      </c>
      <c r="H159" s="8">
        <f>H160+H161+H162</f>
        <v>1266501.3999999999</v>
      </c>
      <c r="I159" s="16">
        <f t="shared" si="4"/>
        <v>99.999873667887087</v>
      </c>
    </row>
    <row r="160" spans="1:9" outlineLevel="5">
      <c r="A160" s="5" t="s">
        <v>55</v>
      </c>
      <c r="B160" s="3" t="s">
        <v>48</v>
      </c>
      <c r="C160" s="3" t="s">
        <v>144</v>
      </c>
      <c r="D160" s="3" t="s">
        <v>146</v>
      </c>
      <c r="E160" s="3" t="s">
        <v>24</v>
      </c>
      <c r="F160" s="3" t="s">
        <v>56</v>
      </c>
      <c r="G160" s="6">
        <v>1205889.3600000001</v>
      </c>
      <c r="H160" s="8">
        <v>1205889.28</v>
      </c>
      <c r="I160" s="16">
        <f t="shared" si="4"/>
        <v>99.999993365892209</v>
      </c>
    </row>
    <row r="161" spans="1:11" ht="16.5" customHeight="1" outlineLevel="5">
      <c r="A161" s="5" t="s">
        <v>43</v>
      </c>
      <c r="B161" s="3" t="s">
        <v>48</v>
      </c>
      <c r="C161" s="3" t="s">
        <v>144</v>
      </c>
      <c r="D161" s="3" t="s">
        <v>146</v>
      </c>
      <c r="E161" s="3" t="s">
        <v>24</v>
      </c>
      <c r="F161" s="3" t="s">
        <v>44</v>
      </c>
      <c r="G161" s="6">
        <v>12262</v>
      </c>
      <c r="H161" s="8">
        <v>12261.2</v>
      </c>
      <c r="I161" s="16">
        <f t="shared" si="4"/>
        <v>99.993475778828909</v>
      </c>
    </row>
    <row r="162" spans="1:11" ht="14.25" customHeight="1" outlineLevel="5">
      <c r="A162" s="5" t="s">
        <v>31</v>
      </c>
      <c r="B162" s="3" t="s">
        <v>48</v>
      </c>
      <c r="C162" s="3" t="s">
        <v>144</v>
      </c>
      <c r="D162" s="3" t="s">
        <v>146</v>
      </c>
      <c r="E162" s="3" t="s">
        <v>24</v>
      </c>
      <c r="F162" s="3" t="s">
        <v>32</v>
      </c>
      <c r="G162" s="6">
        <v>48351.64</v>
      </c>
      <c r="H162" s="8">
        <v>48350.92</v>
      </c>
      <c r="I162" s="16">
        <f t="shared" si="4"/>
        <v>99.998510908833708</v>
      </c>
    </row>
    <row r="163" spans="1:11" ht="13.5" customHeight="1" outlineLevel="3">
      <c r="A163" s="5" t="s">
        <v>147</v>
      </c>
      <c r="B163" s="3" t="s">
        <v>48</v>
      </c>
      <c r="C163" s="3" t="s">
        <v>144</v>
      </c>
      <c r="D163" s="3" t="s">
        <v>148</v>
      </c>
      <c r="E163" s="3" t="s">
        <v>10</v>
      </c>
      <c r="F163" s="3" t="s">
        <v>10</v>
      </c>
      <c r="G163" s="6">
        <f>G164</f>
        <v>120000</v>
      </c>
      <c r="H163" s="8">
        <f>H164</f>
        <v>120000</v>
      </c>
      <c r="I163" s="16">
        <f t="shared" si="4"/>
        <v>100</v>
      </c>
    </row>
    <row r="164" spans="1:11" ht="52.5" customHeight="1" outlineLevel="4">
      <c r="A164" s="5" t="s">
        <v>99</v>
      </c>
      <c r="B164" s="3" t="s">
        <v>48</v>
      </c>
      <c r="C164" s="3" t="s">
        <v>144</v>
      </c>
      <c r="D164" s="3" t="s">
        <v>148</v>
      </c>
      <c r="E164" s="3" t="s">
        <v>100</v>
      </c>
      <c r="F164" s="3" t="s">
        <v>10</v>
      </c>
      <c r="G164" s="6">
        <f>G165</f>
        <v>120000</v>
      </c>
      <c r="H164" s="8">
        <f>H165</f>
        <v>120000</v>
      </c>
      <c r="I164" s="16">
        <f t="shared" si="4"/>
        <v>100</v>
      </c>
    </row>
    <row r="165" spans="1:11" ht="27" customHeight="1" outlineLevel="5">
      <c r="A165" s="5" t="s">
        <v>93</v>
      </c>
      <c r="B165" s="3" t="s">
        <v>48</v>
      </c>
      <c r="C165" s="3" t="s">
        <v>144</v>
      </c>
      <c r="D165" s="3" t="s">
        <v>148</v>
      </c>
      <c r="E165" s="3" t="s">
        <v>100</v>
      </c>
      <c r="F165" s="3" t="s">
        <v>94</v>
      </c>
      <c r="G165" s="6">
        <v>120000</v>
      </c>
      <c r="H165" s="8">
        <v>120000</v>
      </c>
      <c r="I165" s="16">
        <f t="shared" si="4"/>
        <v>100</v>
      </c>
    </row>
    <row r="166" spans="1:11" ht="25.5" outlineLevel="3">
      <c r="A166" s="5" t="s">
        <v>149</v>
      </c>
      <c r="B166" s="3" t="s">
        <v>48</v>
      </c>
      <c r="C166" s="3" t="s">
        <v>144</v>
      </c>
      <c r="D166" s="3" t="s">
        <v>150</v>
      </c>
      <c r="E166" s="3" t="s">
        <v>10</v>
      </c>
      <c r="F166" s="3" t="s">
        <v>10</v>
      </c>
      <c r="G166" s="6">
        <f>G167</f>
        <v>786264</v>
      </c>
      <c r="H166" s="8">
        <f>H167</f>
        <v>99781</v>
      </c>
      <c r="I166" s="16">
        <f t="shared" si="4"/>
        <v>12.690521249860097</v>
      </c>
    </row>
    <row r="167" spans="1:11" ht="25.5" outlineLevel="4">
      <c r="A167" s="5" t="s">
        <v>23</v>
      </c>
      <c r="B167" s="3" t="s">
        <v>48</v>
      </c>
      <c r="C167" s="3" t="s">
        <v>144</v>
      </c>
      <c r="D167" s="3" t="s">
        <v>150</v>
      </c>
      <c r="E167" s="3" t="s">
        <v>24</v>
      </c>
      <c r="F167" s="3" t="s">
        <v>10</v>
      </c>
      <c r="G167" s="6">
        <f>G168</f>
        <v>786264</v>
      </c>
      <c r="H167" s="8">
        <f>H168</f>
        <v>99781</v>
      </c>
      <c r="I167" s="16">
        <f t="shared" si="4"/>
        <v>12.690521249860097</v>
      </c>
    </row>
    <row r="168" spans="1:11" ht="17.25" customHeight="1" outlineLevel="5">
      <c r="A168" s="5" t="s">
        <v>43</v>
      </c>
      <c r="B168" s="3" t="s">
        <v>48</v>
      </c>
      <c r="C168" s="3" t="s">
        <v>144</v>
      </c>
      <c r="D168" s="3" t="s">
        <v>150</v>
      </c>
      <c r="E168" s="3" t="s">
        <v>24</v>
      </c>
      <c r="F168" s="3" t="s">
        <v>44</v>
      </c>
      <c r="G168" s="6">
        <v>786264</v>
      </c>
      <c r="H168" s="8">
        <v>99781</v>
      </c>
      <c r="I168" s="16">
        <f t="shared" si="4"/>
        <v>12.690521249860097</v>
      </c>
    </row>
    <row r="169" spans="1:11" ht="41.25" customHeight="1" outlineLevel="3">
      <c r="A169" s="5" t="s">
        <v>135</v>
      </c>
      <c r="B169" s="3" t="s">
        <v>48</v>
      </c>
      <c r="C169" s="3" t="s">
        <v>144</v>
      </c>
      <c r="D169" s="3" t="s">
        <v>136</v>
      </c>
      <c r="E169" s="3" t="s">
        <v>10</v>
      </c>
      <c r="F169" s="3" t="s">
        <v>10</v>
      </c>
      <c r="G169" s="6">
        <f>G170</f>
        <v>896058</v>
      </c>
      <c r="H169" s="8">
        <f>H170</f>
        <v>896058</v>
      </c>
      <c r="I169" s="16">
        <f t="shared" si="4"/>
        <v>100</v>
      </c>
    </row>
    <row r="170" spans="1:11" ht="25.5" outlineLevel="4">
      <c r="A170" s="5" t="s">
        <v>23</v>
      </c>
      <c r="B170" s="3" t="s">
        <v>48</v>
      </c>
      <c r="C170" s="3" t="s">
        <v>144</v>
      </c>
      <c r="D170" s="3" t="s">
        <v>136</v>
      </c>
      <c r="E170" s="3" t="s">
        <v>24</v>
      </c>
      <c r="F170" s="3" t="s">
        <v>10</v>
      </c>
      <c r="G170" s="6">
        <f>G171</f>
        <v>896058</v>
      </c>
      <c r="H170" s="8">
        <f>H171</f>
        <v>896058</v>
      </c>
      <c r="I170" s="16">
        <f t="shared" si="4"/>
        <v>100</v>
      </c>
    </row>
    <row r="171" spans="1:11" ht="14.25" customHeight="1" outlineLevel="5">
      <c r="A171" s="5" t="s">
        <v>43</v>
      </c>
      <c r="B171" s="3" t="s">
        <v>48</v>
      </c>
      <c r="C171" s="3" t="s">
        <v>144</v>
      </c>
      <c r="D171" s="3" t="s">
        <v>136</v>
      </c>
      <c r="E171" s="3" t="s">
        <v>24</v>
      </c>
      <c r="F171" s="3" t="s">
        <v>44</v>
      </c>
      <c r="G171" s="6">
        <v>896058</v>
      </c>
      <c r="H171" s="8">
        <v>896058</v>
      </c>
      <c r="I171" s="16">
        <f t="shared" si="4"/>
        <v>100</v>
      </c>
    </row>
    <row r="172" spans="1:11" outlineLevel="1">
      <c r="A172" s="5" t="s">
        <v>151</v>
      </c>
      <c r="B172" s="3" t="s">
        <v>48</v>
      </c>
      <c r="C172" s="3" t="s">
        <v>152</v>
      </c>
      <c r="D172" s="3" t="s">
        <v>9</v>
      </c>
      <c r="E172" s="3" t="s">
        <v>10</v>
      </c>
      <c r="F172" s="3" t="s">
        <v>10</v>
      </c>
      <c r="G172" s="6">
        <f>G173+G180+G204+G208</f>
        <v>94718340.569999993</v>
      </c>
      <c r="H172" s="8">
        <f>H173+H180+H204+H208</f>
        <v>94543473.290000007</v>
      </c>
      <c r="I172" s="16">
        <f t="shared" si="4"/>
        <v>99.815381816290639</v>
      </c>
    </row>
    <row r="173" spans="1:11" outlineLevel="2">
      <c r="A173" s="5" t="s">
        <v>153</v>
      </c>
      <c r="B173" s="3" t="s">
        <v>48</v>
      </c>
      <c r="C173" s="3" t="s">
        <v>154</v>
      </c>
      <c r="D173" s="3" t="s">
        <v>9</v>
      </c>
      <c r="E173" s="3" t="s">
        <v>10</v>
      </c>
      <c r="F173" s="3" t="s">
        <v>10</v>
      </c>
      <c r="G173" s="6">
        <f>G174+G177</f>
        <v>36349051</v>
      </c>
      <c r="H173" s="8">
        <f>H174+H177</f>
        <v>36255050.939999998</v>
      </c>
      <c r="I173" s="16">
        <f t="shared" si="4"/>
        <v>99.741396109626081</v>
      </c>
    </row>
    <row r="174" spans="1:11" ht="25.5" outlineLevel="3">
      <c r="A174" s="5" t="s">
        <v>155</v>
      </c>
      <c r="B174" s="3" t="s">
        <v>48</v>
      </c>
      <c r="C174" s="3" t="s">
        <v>154</v>
      </c>
      <c r="D174" s="3" t="s">
        <v>156</v>
      </c>
      <c r="E174" s="3" t="s">
        <v>10</v>
      </c>
      <c r="F174" s="3" t="s">
        <v>10</v>
      </c>
      <c r="G174" s="6">
        <f>G175</f>
        <v>36255051</v>
      </c>
      <c r="H174" s="8">
        <f>H175</f>
        <v>36255050.939999998</v>
      </c>
      <c r="I174" s="16">
        <f t="shared" si="4"/>
        <v>99.999999834505815</v>
      </c>
    </row>
    <row r="175" spans="1:11" ht="63.75" outlineLevel="4">
      <c r="A175" s="5" t="s">
        <v>157</v>
      </c>
      <c r="B175" s="3" t="s">
        <v>48</v>
      </c>
      <c r="C175" s="3" t="s">
        <v>154</v>
      </c>
      <c r="D175" s="3" t="s">
        <v>156</v>
      </c>
      <c r="E175" s="3" t="s">
        <v>158</v>
      </c>
      <c r="F175" s="3" t="s">
        <v>10</v>
      </c>
      <c r="G175" s="6">
        <f>G176</f>
        <v>36255051</v>
      </c>
      <c r="H175" s="8">
        <f>H176</f>
        <v>36255050.939999998</v>
      </c>
      <c r="I175" s="16">
        <f t="shared" si="4"/>
        <v>99.999999834505815</v>
      </c>
    </row>
    <row r="176" spans="1:11" ht="24.75" customHeight="1" outlineLevel="5">
      <c r="A176" s="5" t="s">
        <v>93</v>
      </c>
      <c r="B176" s="3" t="s">
        <v>48</v>
      </c>
      <c r="C176" s="3" t="s">
        <v>154</v>
      </c>
      <c r="D176" s="3" t="s">
        <v>156</v>
      </c>
      <c r="E176" s="3" t="s">
        <v>158</v>
      </c>
      <c r="F176" s="3" t="s">
        <v>94</v>
      </c>
      <c r="G176" s="6">
        <v>36255051</v>
      </c>
      <c r="H176" s="8">
        <v>36255050.939999998</v>
      </c>
      <c r="I176" s="16">
        <f t="shared" si="4"/>
        <v>99.999999834505815</v>
      </c>
      <c r="J176" s="33">
        <f>G176+G179+G183+G185+G188+G191+G194+G197+G200+G203+G207+G211+G214+G222</f>
        <v>96474596.569999993</v>
      </c>
      <c r="K176" s="33">
        <f>H176+H179+H183+H185+H188+H191+H194+H197+H200+H203+H207+H211+H214+H222</f>
        <v>96299728.929999992</v>
      </c>
    </row>
    <row r="177" spans="1:11" ht="25.5" outlineLevel="3">
      <c r="A177" s="5" t="s">
        <v>159</v>
      </c>
      <c r="B177" s="3" t="s">
        <v>48</v>
      </c>
      <c r="C177" s="3" t="s">
        <v>154</v>
      </c>
      <c r="D177" s="3" t="s">
        <v>160</v>
      </c>
      <c r="E177" s="3" t="s">
        <v>10</v>
      </c>
      <c r="F177" s="3" t="s">
        <v>10</v>
      </c>
      <c r="G177" s="6">
        <f>G178</f>
        <v>94000</v>
      </c>
      <c r="H177" s="8">
        <f>H178</f>
        <v>0</v>
      </c>
      <c r="I177" s="16">
        <f t="shared" si="4"/>
        <v>0</v>
      </c>
      <c r="J177" s="33">
        <f>G191+G200</f>
        <v>1575581</v>
      </c>
      <c r="K177" s="33">
        <f>H191+H200</f>
        <v>1522913</v>
      </c>
    </row>
    <row r="178" spans="1:11" ht="18" customHeight="1" outlineLevel="4">
      <c r="A178" s="5" t="s">
        <v>91</v>
      </c>
      <c r="B178" s="3" t="s">
        <v>48</v>
      </c>
      <c r="C178" s="3" t="s">
        <v>154</v>
      </c>
      <c r="D178" s="3" t="s">
        <v>160</v>
      </c>
      <c r="E178" s="3" t="s">
        <v>92</v>
      </c>
      <c r="F178" s="3" t="s">
        <v>10</v>
      </c>
      <c r="G178" s="6">
        <f>G179</f>
        <v>94000</v>
      </c>
      <c r="H178" s="8">
        <f>H179</f>
        <v>0</v>
      </c>
      <c r="I178" s="16">
        <f t="shared" si="4"/>
        <v>0</v>
      </c>
    </row>
    <row r="179" spans="1:11" ht="26.25" customHeight="1" outlineLevel="5">
      <c r="A179" s="5" t="s">
        <v>93</v>
      </c>
      <c r="B179" s="3" t="s">
        <v>48</v>
      </c>
      <c r="C179" s="3" t="s">
        <v>154</v>
      </c>
      <c r="D179" s="3" t="s">
        <v>160</v>
      </c>
      <c r="E179" s="3" t="s">
        <v>92</v>
      </c>
      <c r="F179" s="3" t="s">
        <v>94</v>
      </c>
      <c r="G179" s="6">
        <v>94000</v>
      </c>
      <c r="H179" s="8">
        <v>0</v>
      </c>
      <c r="I179" s="16">
        <f t="shared" si="4"/>
        <v>0</v>
      </c>
    </row>
    <row r="180" spans="1:11" outlineLevel="2">
      <c r="A180" s="5" t="s">
        <v>161</v>
      </c>
      <c r="B180" s="3" t="s">
        <v>48</v>
      </c>
      <c r="C180" s="3" t="s">
        <v>162</v>
      </c>
      <c r="D180" s="3" t="s">
        <v>9</v>
      </c>
      <c r="E180" s="3" t="s">
        <v>10</v>
      </c>
      <c r="F180" s="3" t="s">
        <v>10</v>
      </c>
      <c r="G180" s="6">
        <f>G181+G186+G189+G192+G195+G198+G201</f>
        <v>57602752.57</v>
      </c>
      <c r="H180" s="8">
        <f>H181+H186+H189+H192+H195+H198+H201</f>
        <v>57521885.730000004</v>
      </c>
      <c r="I180" s="16">
        <f t="shared" si="4"/>
        <v>99.859612889328986</v>
      </c>
    </row>
    <row r="181" spans="1:11" ht="25.5" outlineLevel="3">
      <c r="A181" s="5" t="s">
        <v>155</v>
      </c>
      <c r="B181" s="3" t="s">
        <v>48</v>
      </c>
      <c r="C181" s="3" t="s">
        <v>162</v>
      </c>
      <c r="D181" s="3" t="s">
        <v>163</v>
      </c>
      <c r="E181" s="3" t="s">
        <v>10</v>
      </c>
      <c r="F181" s="3" t="s">
        <v>10</v>
      </c>
      <c r="G181" s="6">
        <f>G182+G184</f>
        <v>12753756</v>
      </c>
      <c r="H181" s="8">
        <f>H182+H184</f>
        <v>12753755.6</v>
      </c>
      <c r="I181" s="16">
        <f t="shared" si="4"/>
        <v>99.999996863669011</v>
      </c>
    </row>
    <row r="182" spans="1:11" ht="63.75" outlineLevel="4">
      <c r="A182" s="5" t="s">
        <v>157</v>
      </c>
      <c r="B182" s="3" t="s">
        <v>48</v>
      </c>
      <c r="C182" s="3" t="s">
        <v>162</v>
      </c>
      <c r="D182" s="3" t="s">
        <v>163</v>
      </c>
      <c r="E182" s="3" t="s">
        <v>158</v>
      </c>
      <c r="F182" s="3" t="s">
        <v>10</v>
      </c>
      <c r="G182" s="6">
        <f>G183</f>
        <v>12707256</v>
      </c>
      <c r="H182" s="8">
        <f>H183</f>
        <v>12707255.6</v>
      </c>
      <c r="I182" s="16">
        <f t="shared" si="4"/>
        <v>99.999996852192169</v>
      </c>
    </row>
    <row r="183" spans="1:11" ht="27.75" customHeight="1" outlineLevel="5">
      <c r="A183" s="5" t="s">
        <v>93</v>
      </c>
      <c r="B183" s="3" t="s">
        <v>48</v>
      </c>
      <c r="C183" s="3" t="s">
        <v>162</v>
      </c>
      <c r="D183" s="3" t="s">
        <v>163</v>
      </c>
      <c r="E183" s="3" t="s">
        <v>158</v>
      </c>
      <c r="F183" s="3" t="s">
        <v>94</v>
      </c>
      <c r="G183" s="6">
        <v>12707256</v>
      </c>
      <c r="H183" s="8">
        <v>12707255.6</v>
      </c>
      <c r="I183" s="16">
        <f t="shared" si="4"/>
        <v>99.999996852192169</v>
      </c>
    </row>
    <row r="184" spans="1:11" ht="16.5" customHeight="1" outlineLevel="4">
      <c r="A184" s="5" t="s">
        <v>91</v>
      </c>
      <c r="B184" s="3" t="s">
        <v>48</v>
      </c>
      <c r="C184" s="3" t="s">
        <v>162</v>
      </c>
      <c r="D184" s="3" t="s">
        <v>163</v>
      </c>
      <c r="E184" s="3" t="s">
        <v>92</v>
      </c>
      <c r="F184" s="3" t="s">
        <v>10</v>
      </c>
      <c r="G184" s="6">
        <f>G185</f>
        <v>46500</v>
      </c>
      <c r="H184" s="8">
        <f>H185</f>
        <v>46500</v>
      </c>
      <c r="I184" s="16">
        <f t="shared" si="4"/>
        <v>100</v>
      </c>
    </row>
    <row r="185" spans="1:11" ht="25.5" customHeight="1" outlineLevel="5">
      <c r="A185" s="5" t="s">
        <v>93</v>
      </c>
      <c r="B185" s="3" t="s">
        <v>48</v>
      </c>
      <c r="C185" s="3" t="s">
        <v>162</v>
      </c>
      <c r="D185" s="3" t="s">
        <v>163</v>
      </c>
      <c r="E185" s="3" t="s">
        <v>92</v>
      </c>
      <c r="F185" s="3" t="s">
        <v>94</v>
      </c>
      <c r="G185" s="6">
        <v>46500</v>
      </c>
      <c r="H185" s="8">
        <v>46500</v>
      </c>
      <c r="I185" s="16">
        <f t="shared" si="4"/>
        <v>100</v>
      </c>
    </row>
    <row r="186" spans="1:11" ht="25.5" outlineLevel="3">
      <c r="A186" s="5" t="s">
        <v>155</v>
      </c>
      <c r="B186" s="3" t="s">
        <v>48</v>
      </c>
      <c r="C186" s="3" t="s">
        <v>162</v>
      </c>
      <c r="D186" s="3" t="s">
        <v>164</v>
      </c>
      <c r="E186" s="3" t="s">
        <v>10</v>
      </c>
      <c r="F186" s="3" t="s">
        <v>10</v>
      </c>
      <c r="G186" s="6">
        <f>G187</f>
        <v>14279867</v>
      </c>
      <c r="H186" s="8">
        <f>H187</f>
        <v>14279866.9</v>
      </c>
      <c r="I186" s="16">
        <f t="shared" si="4"/>
        <v>99.999999299713366</v>
      </c>
    </row>
    <row r="187" spans="1:11" ht="63.75" outlineLevel="4">
      <c r="A187" s="5" t="s">
        <v>157</v>
      </c>
      <c r="B187" s="3" t="s">
        <v>48</v>
      </c>
      <c r="C187" s="3" t="s">
        <v>162</v>
      </c>
      <c r="D187" s="3" t="s">
        <v>164</v>
      </c>
      <c r="E187" s="3" t="s">
        <v>158</v>
      </c>
      <c r="F187" s="3" t="s">
        <v>10</v>
      </c>
      <c r="G187" s="6">
        <f>G188</f>
        <v>14279867</v>
      </c>
      <c r="H187" s="8">
        <f>H188</f>
        <v>14279866.9</v>
      </c>
      <c r="I187" s="16">
        <f t="shared" si="4"/>
        <v>99.999999299713366</v>
      </c>
    </row>
    <row r="188" spans="1:11" ht="25.5" customHeight="1" outlineLevel="5">
      <c r="A188" s="5" t="s">
        <v>93</v>
      </c>
      <c r="B188" s="3" t="s">
        <v>48</v>
      </c>
      <c r="C188" s="3" t="s">
        <v>162</v>
      </c>
      <c r="D188" s="3" t="s">
        <v>164</v>
      </c>
      <c r="E188" s="3" t="s">
        <v>158</v>
      </c>
      <c r="F188" s="3" t="s">
        <v>94</v>
      </c>
      <c r="G188" s="6">
        <v>14279867</v>
      </c>
      <c r="H188" s="8">
        <v>14279866.9</v>
      </c>
      <c r="I188" s="16">
        <f t="shared" si="4"/>
        <v>99.999999299713366</v>
      </c>
    </row>
    <row r="189" spans="1:11" ht="25.5" outlineLevel="3">
      <c r="A189" s="5" t="s">
        <v>165</v>
      </c>
      <c r="B189" s="3" t="s">
        <v>48</v>
      </c>
      <c r="C189" s="3" t="s">
        <v>162</v>
      </c>
      <c r="D189" s="3" t="s">
        <v>166</v>
      </c>
      <c r="E189" s="3" t="s">
        <v>10</v>
      </c>
      <c r="F189" s="3" t="s">
        <v>10</v>
      </c>
      <c r="G189" s="6">
        <f>G190</f>
        <v>884000</v>
      </c>
      <c r="H189" s="8">
        <f>H190</f>
        <v>884000</v>
      </c>
      <c r="I189" s="16">
        <f t="shared" si="4"/>
        <v>100</v>
      </c>
    </row>
    <row r="190" spans="1:11" ht="15" customHeight="1" outlineLevel="4">
      <c r="A190" s="5" t="s">
        <v>91</v>
      </c>
      <c r="B190" s="3" t="s">
        <v>48</v>
      </c>
      <c r="C190" s="3" t="s">
        <v>162</v>
      </c>
      <c r="D190" s="3" t="s">
        <v>166</v>
      </c>
      <c r="E190" s="3" t="s">
        <v>92</v>
      </c>
      <c r="F190" s="3" t="s">
        <v>10</v>
      </c>
      <c r="G190" s="6">
        <f>G191</f>
        <v>884000</v>
      </c>
      <c r="H190" s="8">
        <f>H191</f>
        <v>884000</v>
      </c>
      <c r="I190" s="16">
        <f t="shared" si="4"/>
        <v>100</v>
      </c>
    </row>
    <row r="191" spans="1:11" ht="27" customHeight="1" outlineLevel="5">
      <c r="A191" s="5" t="s">
        <v>93</v>
      </c>
      <c r="B191" s="3" t="s">
        <v>48</v>
      </c>
      <c r="C191" s="3" t="s">
        <v>162</v>
      </c>
      <c r="D191" s="3" t="s">
        <v>166</v>
      </c>
      <c r="E191" s="3" t="s">
        <v>92</v>
      </c>
      <c r="F191" s="3" t="s">
        <v>94</v>
      </c>
      <c r="G191" s="6">
        <v>884000</v>
      </c>
      <c r="H191" s="8">
        <v>884000</v>
      </c>
      <c r="I191" s="16">
        <f t="shared" si="4"/>
        <v>100</v>
      </c>
    </row>
    <row r="192" spans="1:11" ht="25.5" outlineLevel="3">
      <c r="A192" s="5" t="s">
        <v>159</v>
      </c>
      <c r="B192" s="3" t="s">
        <v>48</v>
      </c>
      <c r="C192" s="3" t="s">
        <v>162</v>
      </c>
      <c r="D192" s="3" t="s">
        <v>160</v>
      </c>
      <c r="E192" s="3" t="s">
        <v>10</v>
      </c>
      <c r="F192" s="3" t="s">
        <v>10</v>
      </c>
      <c r="G192" s="6">
        <f>G193</f>
        <v>599592</v>
      </c>
      <c r="H192" s="8">
        <f>H193</f>
        <v>599592</v>
      </c>
      <c r="I192" s="16">
        <f t="shared" si="4"/>
        <v>100</v>
      </c>
    </row>
    <row r="193" spans="1:9" ht="15.75" customHeight="1" outlineLevel="4">
      <c r="A193" s="5" t="s">
        <v>91</v>
      </c>
      <c r="B193" s="3" t="s">
        <v>48</v>
      </c>
      <c r="C193" s="3" t="s">
        <v>162</v>
      </c>
      <c r="D193" s="3" t="s">
        <v>160</v>
      </c>
      <c r="E193" s="3" t="s">
        <v>92</v>
      </c>
      <c r="F193" s="3" t="s">
        <v>10</v>
      </c>
      <c r="G193" s="6">
        <f>G194</f>
        <v>599592</v>
      </c>
      <c r="H193" s="8">
        <f>H194</f>
        <v>599592</v>
      </c>
      <c r="I193" s="16">
        <f t="shared" si="4"/>
        <v>100</v>
      </c>
    </row>
    <row r="194" spans="1:9" ht="27" customHeight="1" outlineLevel="5">
      <c r="A194" s="5" t="s">
        <v>93</v>
      </c>
      <c r="B194" s="3" t="s">
        <v>48</v>
      </c>
      <c r="C194" s="3" t="s">
        <v>162</v>
      </c>
      <c r="D194" s="3" t="s">
        <v>160</v>
      </c>
      <c r="E194" s="3" t="s">
        <v>92</v>
      </c>
      <c r="F194" s="3" t="s">
        <v>94</v>
      </c>
      <c r="G194" s="6">
        <v>599592</v>
      </c>
      <c r="H194" s="8">
        <v>599592</v>
      </c>
      <c r="I194" s="16">
        <f t="shared" si="4"/>
        <v>100</v>
      </c>
    </row>
    <row r="195" spans="1:9" ht="25.5" outlineLevel="3">
      <c r="A195" s="5" t="s">
        <v>167</v>
      </c>
      <c r="B195" s="3" t="s">
        <v>48</v>
      </c>
      <c r="C195" s="3" t="s">
        <v>162</v>
      </c>
      <c r="D195" s="3" t="s">
        <v>168</v>
      </c>
      <c r="E195" s="3" t="s">
        <v>10</v>
      </c>
      <c r="F195" s="3" t="s">
        <v>10</v>
      </c>
      <c r="G195" s="6">
        <f>G196</f>
        <v>723900</v>
      </c>
      <c r="H195" s="8">
        <f>H196</f>
        <v>695701.66</v>
      </c>
      <c r="I195" s="16">
        <f t="shared" si="4"/>
        <v>96.104663627572876</v>
      </c>
    </row>
    <row r="196" spans="1:9" ht="15.75" customHeight="1" outlineLevel="4">
      <c r="A196" s="5" t="s">
        <v>91</v>
      </c>
      <c r="B196" s="3" t="s">
        <v>48</v>
      </c>
      <c r="C196" s="3" t="s">
        <v>162</v>
      </c>
      <c r="D196" s="3" t="s">
        <v>168</v>
      </c>
      <c r="E196" s="3" t="s">
        <v>92</v>
      </c>
      <c r="F196" s="3" t="s">
        <v>10</v>
      </c>
      <c r="G196" s="6">
        <f>G197</f>
        <v>723900</v>
      </c>
      <c r="H196" s="8">
        <f>H197</f>
        <v>695701.66</v>
      </c>
      <c r="I196" s="16">
        <f t="shared" si="4"/>
        <v>96.104663627572876</v>
      </c>
    </row>
    <row r="197" spans="1:9" ht="27.75" customHeight="1" outlineLevel="5">
      <c r="A197" s="5" t="s">
        <v>93</v>
      </c>
      <c r="B197" s="3" t="s">
        <v>48</v>
      </c>
      <c r="C197" s="3" t="s">
        <v>162</v>
      </c>
      <c r="D197" s="3" t="s">
        <v>168</v>
      </c>
      <c r="E197" s="3" t="s">
        <v>92</v>
      </c>
      <c r="F197" s="3" t="s">
        <v>94</v>
      </c>
      <c r="G197" s="6">
        <v>723900</v>
      </c>
      <c r="H197" s="8">
        <v>695701.66</v>
      </c>
      <c r="I197" s="16">
        <f t="shared" ref="I197:I260" si="5">H197/G197*100</f>
        <v>96.104663627572876</v>
      </c>
    </row>
    <row r="198" spans="1:9" ht="25.5" outlineLevel="3">
      <c r="A198" s="5" t="s">
        <v>169</v>
      </c>
      <c r="B198" s="3" t="s">
        <v>48</v>
      </c>
      <c r="C198" s="3" t="s">
        <v>162</v>
      </c>
      <c r="D198" s="3" t="s">
        <v>170</v>
      </c>
      <c r="E198" s="3" t="s">
        <v>10</v>
      </c>
      <c r="F198" s="3" t="s">
        <v>10</v>
      </c>
      <c r="G198" s="6">
        <f>G199</f>
        <v>691581</v>
      </c>
      <c r="H198" s="8">
        <f>H199</f>
        <v>638913</v>
      </c>
      <c r="I198" s="16">
        <f t="shared" si="5"/>
        <v>92.384406165004535</v>
      </c>
    </row>
    <row r="199" spans="1:9" ht="15" customHeight="1" outlineLevel="4">
      <c r="A199" s="5" t="s">
        <v>91</v>
      </c>
      <c r="B199" s="3" t="s">
        <v>48</v>
      </c>
      <c r="C199" s="3" t="s">
        <v>162</v>
      </c>
      <c r="D199" s="3" t="s">
        <v>170</v>
      </c>
      <c r="E199" s="3" t="s">
        <v>92</v>
      </c>
      <c r="F199" s="3" t="s">
        <v>10</v>
      </c>
      <c r="G199" s="6">
        <f>G200</f>
        <v>691581</v>
      </c>
      <c r="H199" s="8">
        <f>H200</f>
        <v>638913</v>
      </c>
      <c r="I199" s="16">
        <f t="shared" si="5"/>
        <v>92.384406165004535</v>
      </c>
    </row>
    <row r="200" spans="1:9" ht="27.75" customHeight="1" outlineLevel="5">
      <c r="A200" s="5" t="s">
        <v>93</v>
      </c>
      <c r="B200" s="3" t="s">
        <v>48</v>
      </c>
      <c r="C200" s="3" t="s">
        <v>162</v>
      </c>
      <c r="D200" s="3" t="s">
        <v>170</v>
      </c>
      <c r="E200" s="3" t="s">
        <v>92</v>
      </c>
      <c r="F200" s="3" t="s">
        <v>94</v>
      </c>
      <c r="G200" s="6">
        <v>691581</v>
      </c>
      <c r="H200" s="8">
        <v>638913</v>
      </c>
      <c r="I200" s="16">
        <f t="shared" si="5"/>
        <v>92.384406165004535</v>
      </c>
    </row>
    <row r="201" spans="1:9" ht="38.25" outlineLevel="3">
      <c r="A201" s="5" t="s">
        <v>171</v>
      </c>
      <c r="B201" s="3" t="s">
        <v>48</v>
      </c>
      <c r="C201" s="3" t="s">
        <v>162</v>
      </c>
      <c r="D201" s="3" t="s">
        <v>172</v>
      </c>
      <c r="E201" s="3" t="s">
        <v>10</v>
      </c>
      <c r="F201" s="3" t="s">
        <v>10</v>
      </c>
      <c r="G201" s="6">
        <f>G202</f>
        <v>27670056.57</v>
      </c>
      <c r="H201" s="8">
        <f>H202</f>
        <v>27670056.57</v>
      </c>
      <c r="I201" s="16">
        <f t="shared" si="5"/>
        <v>100</v>
      </c>
    </row>
    <row r="202" spans="1:9" ht="63.75" outlineLevel="4">
      <c r="A202" s="5" t="s">
        <v>157</v>
      </c>
      <c r="B202" s="3" t="s">
        <v>48</v>
      </c>
      <c r="C202" s="3" t="s">
        <v>162</v>
      </c>
      <c r="D202" s="3" t="s">
        <v>172</v>
      </c>
      <c r="E202" s="3" t="s">
        <v>158</v>
      </c>
      <c r="F202" s="3" t="s">
        <v>10</v>
      </c>
      <c r="G202" s="6">
        <f>G203</f>
        <v>27670056.57</v>
      </c>
      <c r="H202" s="8">
        <f>H203</f>
        <v>27670056.57</v>
      </c>
      <c r="I202" s="16">
        <f t="shared" si="5"/>
        <v>100</v>
      </c>
    </row>
    <row r="203" spans="1:9" ht="27.75" customHeight="1" outlineLevel="5">
      <c r="A203" s="5" t="s">
        <v>93</v>
      </c>
      <c r="B203" s="3" t="s">
        <v>48</v>
      </c>
      <c r="C203" s="3" t="s">
        <v>162</v>
      </c>
      <c r="D203" s="3" t="s">
        <v>172</v>
      </c>
      <c r="E203" s="3" t="s">
        <v>158</v>
      </c>
      <c r="F203" s="3" t="s">
        <v>94</v>
      </c>
      <c r="G203" s="6">
        <v>27670056.57</v>
      </c>
      <c r="H203" s="8">
        <v>27670056.57</v>
      </c>
      <c r="I203" s="16">
        <f t="shared" si="5"/>
        <v>100</v>
      </c>
    </row>
    <row r="204" spans="1:9" ht="15.75" customHeight="1" outlineLevel="2">
      <c r="A204" s="5" t="s">
        <v>173</v>
      </c>
      <c r="B204" s="3" t="s">
        <v>48</v>
      </c>
      <c r="C204" s="3" t="s">
        <v>174</v>
      </c>
      <c r="D204" s="3" t="s">
        <v>9</v>
      </c>
      <c r="E204" s="3" t="s">
        <v>10</v>
      </c>
      <c r="F204" s="3" t="s">
        <v>10</v>
      </c>
      <c r="G204" s="6">
        <f t="shared" ref="G204:H206" si="6">G205</f>
        <v>417600</v>
      </c>
      <c r="H204" s="8">
        <f t="shared" si="6"/>
        <v>417600</v>
      </c>
      <c r="I204" s="16">
        <f t="shared" si="5"/>
        <v>100</v>
      </c>
    </row>
    <row r="205" spans="1:9" outlineLevel="3">
      <c r="A205" s="5" t="s">
        <v>175</v>
      </c>
      <c r="B205" s="3" t="s">
        <v>48</v>
      </c>
      <c r="C205" s="3" t="s">
        <v>174</v>
      </c>
      <c r="D205" s="3" t="s">
        <v>176</v>
      </c>
      <c r="E205" s="3" t="s">
        <v>10</v>
      </c>
      <c r="F205" s="3" t="s">
        <v>10</v>
      </c>
      <c r="G205" s="6">
        <f t="shared" si="6"/>
        <v>417600</v>
      </c>
      <c r="H205" s="8">
        <f t="shared" si="6"/>
        <v>417600</v>
      </c>
      <c r="I205" s="16">
        <f t="shared" si="5"/>
        <v>100</v>
      </c>
    </row>
    <row r="206" spans="1:9" ht="17.25" customHeight="1" outlineLevel="4">
      <c r="A206" s="5" t="s">
        <v>91</v>
      </c>
      <c r="B206" s="3" t="s">
        <v>48</v>
      </c>
      <c r="C206" s="3" t="s">
        <v>174</v>
      </c>
      <c r="D206" s="3" t="s">
        <v>176</v>
      </c>
      <c r="E206" s="3" t="s">
        <v>92</v>
      </c>
      <c r="F206" s="3" t="s">
        <v>10</v>
      </c>
      <c r="G206" s="6">
        <f t="shared" si="6"/>
        <v>417600</v>
      </c>
      <c r="H206" s="8">
        <f t="shared" si="6"/>
        <v>417600</v>
      </c>
      <c r="I206" s="16">
        <f t="shared" si="5"/>
        <v>100</v>
      </c>
    </row>
    <row r="207" spans="1:9" ht="26.25" customHeight="1" outlineLevel="5">
      <c r="A207" s="5" t="s">
        <v>93</v>
      </c>
      <c r="B207" s="3" t="s">
        <v>48</v>
      </c>
      <c r="C207" s="3" t="s">
        <v>174</v>
      </c>
      <c r="D207" s="3" t="s">
        <v>176</v>
      </c>
      <c r="E207" s="3" t="s">
        <v>92</v>
      </c>
      <c r="F207" s="3" t="s">
        <v>94</v>
      </c>
      <c r="G207" s="6">
        <v>417600</v>
      </c>
      <c r="H207" s="8">
        <v>417600</v>
      </c>
      <c r="I207" s="16">
        <f t="shared" si="5"/>
        <v>100</v>
      </c>
    </row>
    <row r="208" spans="1:9" outlineLevel="2">
      <c r="A208" s="5" t="s">
        <v>177</v>
      </c>
      <c r="B208" s="3" t="s">
        <v>48</v>
      </c>
      <c r="C208" s="3" t="s">
        <v>178</v>
      </c>
      <c r="D208" s="3" t="s">
        <v>9</v>
      </c>
      <c r="E208" s="3" t="s">
        <v>10</v>
      </c>
      <c r="F208" s="3" t="s">
        <v>10</v>
      </c>
      <c r="G208" s="6">
        <f>G209+G212</f>
        <v>348937</v>
      </c>
      <c r="H208" s="8">
        <f>H209+H212</f>
        <v>348936.62</v>
      </c>
      <c r="I208" s="16">
        <f t="shared" si="5"/>
        <v>99.999891097819955</v>
      </c>
    </row>
    <row r="209" spans="1:9" ht="42" customHeight="1" outlineLevel="3">
      <c r="A209" s="5" t="s">
        <v>135</v>
      </c>
      <c r="B209" s="3" t="s">
        <v>48</v>
      </c>
      <c r="C209" s="3" t="s">
        <v>178</v>
      </c>
      <c r="D209" s="3" t="s">
        <v>136</v>
      </c>
      <c r="E209" s="3" t="s">
        <v>10</v>
      </c>
      <c r="F209" s="3" t="s">
        <v>10</v>
      </c>
      <c r="G209" s="6">
        <f>G210</f>
        <v>342000</v>
      </c>
      <c r="H209" s="8">
        <f>H210</f>
        <v>342000</v>
      </c>
      <c r="I209" s="16">
        <f t="shared" si="5"/>
        <v>100</v>
      </c>
    </row>
    <row r="210" spans="1:9" ht="17.25" customHeight="1" outlineLevel="4">
      <c r="A210" s="5" t="s">
        <v>91</v>
      </c>
      <c r="B210" s="3" t="s">
        <v>48</v>
      </c>
      <c r="C210" s="3" t="s">
        <v>178</v>
      </c>
      <c r="D210" s="3" t="s">
        <v>136</v>
      </c>
      <c r="E210" s="3" t="s">
        <v>92</v>
      </c>
      <c r="F210" s="3" t="s">
        <v>10</v>
      </c>
      <c r="G210" s="6">
        <f>G211</f>
        <v>342000</v>
      </c>
      <c r="H210" s="8">
        <f>H211</f>
        <v>342000</v>
      </c>
      <c r="I210" s="16">
        <f t="shared" si="5"/>
        <v>100</v>
      </c>
    </row>
    <row r="211" spans="1:9" ht="27.75" customHeight="1" outlineLevel="5">
      <c r="A211" s="5" t="s">
        <v>93</v>
      </c>
      <c r="B211" s="3" t="s">
        <v>48</v>
      </c>
      <c r="C211" s="3" t="s">
        <v>178</v>
      </c>
      <c r="D211" s="3" t="s">
        <v>136</v>
      </c>
      <c r="E211" s="3" t="s">
        <v>92</v>
      </c>
      <c r="F211" s="3" t="s">
        <v>94</v>
      </c>
      <c r="G211" s="6">
        <v>342000</v>
      </c>
      <c r="H211" s="8">
        <v>342000</v>
      </c>
      <c r="I211" s="16">
        <f t="shared" si="5"/>
        <v>100</v>
      </c>
    </row>
    <row r="212" spans="1:9" ht="28.5" customHeight="1" outlineLevel="3">
      <c r="A212" s="5" t="s">
        <v>179</v>
      </c>
      <c r="B212" s="3" t="s">
        <v>48</v>
      </c>
      <c r="C212" s="3" t="s">
        <v>178</v>
      </c>
      <c r="D212" s="3" t="s">
        <v>180</v>
      </c>
      <c r="E212" s="3" t="s">
        <v>10</v>
      </c>
      <c r="F212" s="3" t="s">
        <v>10</v>
      </c>
      <c r="G212" s="6">
        <f>G213</f>
        <v>6937</v>
      </c>
      <c r="H212" s="8">
        <f>H213</f>
        <v>6936.62</v>
      </c>
      <c r="I212" s="16">
        <f t="shared" si="5"/>
        <v>99.994522127720913</v>
      </c>
    </row>
    <row r="213" spans="1:9" ht="15.75" customHeight="1" outlineLevel="4">
      <c r="A213" s="5" t="s">
        <v>91</v>
      </c>
      <c r="B213" s="3" t="s">
        <v>48</v>
      </c>
      <c r="C213" s="3" t="s">
        <v>178</v>
      </c>
      <c r="D213" s="3" t="s">
        <v>180</v>
      </c>
      <c r="E213" s="3" t="s">
        <v>92</v>
      </c>
      <c r="F213" s="3" t="s">
        <v>10</v>
      </c>
      <c r="G213" s="6">
        <f>G214</f>
        <v>6937</v>
      </c>
      <c r="H213" s="8">
        <f>H214</f>
        <v>6936.62</v>
      </c>
      <c r="I213" s="16">
        <f t="shared" si="5"/>
        <v>99.994522127720913</v>
      </c>
    </row>
    <row r="214" spans="1:9" ht="27" customHeight="1" outlineLevel="5">
      <c r="A214" s="5" t="s">
        <v>93</v>
      </c>
      <c r="B214" s="3" t="s">
        <v>48</v>
      </c>
      <c r="C214" s="3" t="s">
        <v>178</v>
      </c>
      <c r="D214" s="3" t="s">
        <v>180</v>
      </c>
      <c r="E214" s="3" t="s">
        <v>92</v>
      </c>
      <c r="F214" s="3" t="s">
        <v>94</v>
      </c>
      <c r="G214" s="6">
        <v>6937</v>
      </c>
      <c r="H214" s="8">
        <v>6936.62</v>
      </c>
      <c r="I214" s="16">
        <f t="shared" si="5"/>
        <v>99.994522127720913</v>
      </c>
    </row>
    <row r="215" spans="1:9" outlineLevel="1">
      <c r="A215" s="5" t="s">
        <v>181</v>
      </c>
      <c r="B215" s="3" t="s">
        <v>48</v>
      </c>
      <c r="C215" s="3" t="s">
        <v>182</v>
      </c>
      <c r="D215" s="3" t="s">
        <v>9</v>
      </c>
      <c r="E215" s="3" t="s">
        <v>10</v>
      </c>
      <c r="F215" s="3" t="s">
        <v>10</v>
      </c>
      <c r="G215" s="9">
        <f>G216</f>
        <v>6264256</v>
      </c>
      <c r="H215" s="8">
        <f>H216</f>
        <v>6264255.6399999997</v>
      </c>
      <c r="I215" s="16">
        <f t="shared" si="5"/>
        <v>99.999994253108426</v>
      </c>
    </row>
    <row r="216" spans="1:9" outlineLevel="2">
      <c r="A216" s="5" t="s">
        <v>183</v>
      </c>
      <c r="B216" s="3" t="s">
        <v>48</v>
      </c>
      <c r="C216" s="3" t="s">
        <v>184</v>
      </c>
      <c r="D216" s="3" t="s">
        <v>9</v>
      </c>
      <c r="E216" s="3" t="s">
        <v>10</v>
      </c>
      <c r="F216" s="3" t="s">
        <v>10</v>
      </c>
      <c r="G216" s="9">
        <f>G217+G220</f>
        <v>6264256</v>
      </c>
      <c r="H216" s="8">
        <f>H217+H220</f>
        <v>6264255.6399999997</v>
      </c>
      <c r="I216" s="16">
        <f t="shared" si="5"/>
        <v>99.999994253108426</v>
      </c>
    </row>
    <row r="217" spans="1:9" ht="25.5" outlineLevel="3">
      <c r="A217" s="5" t="s">
        <v>155</v>
      </c>
      <c r="B217" s="3" t="s">
        <v>48</v>
      </c>
      <c r="C217" s="3" t="s">
        <v>184</v>
      </c>
      <c r="D217" s="3" t="s">
        <v>185</v>
      </c>
      <c r="E217" s="3" t="s">
        <v>10</v>
      </c>
      <c r="F217" s="3" t="s">
        <v>10</v>
      </c>
      <c r="G217" s="9">
        <f>G218</f>
        <v>4508000</v>
      </c>
      <c r="H217" s="8">
        <f>H218</f>
        <v>4508000</v>
      </c>
      <c r="I217" s="16">
        <f t="shared" si="5"/>
        <v>100</v>
      </c>
    </row>
    <row r="218" spans="1:9" ht="54" customHeight="1" outlineLevel="4">
      <c r="A218" s="5" t="s">
        <v>186</v>
      </c>
      <c r="B218" s="3" t="s">
        <v>48</v>
      </c>
      <c r="C218" s="3" t="s">
        <v>184</v>
      </c>
      <c r="D218" s="3" t="s">
        <v>185</v>
      </c>
      <c r="E218" s="3" t="s">
        <v>187</v>
      </c>
      <c r="F218" s="3" t="s">
        <v>10</v>
      </c>
      <c r="G218" s="9">
        <f>G219</f>
        <v>4508000</v>
      </c>
      <c r="H218" s="8">
        <f>H219</f>
        <v>4508000</v>
      </c>
      <c r="I218" s="16">
        <f t="shared" si="5"/>
        <v>100</v>
      </c>
    </row>
    <row r="219" spans="1:9" ht="27.75" customHeight="1" outlineLevel="5">
      <c r="A219" s="5" t="s">
        <v>93</v>
      </c>
      <c r="B219" s="3" t="s">
        <v>48</v>
      </c>
      <c r="C219" s="3" t="s">
        <v>184</v>
      </c>
      <c r="D219" s="3" t="s">
        <v>185</v>
      </c>
      <c r="E219" s="3" t="s">
        <v>187</v>
      </c>
      <c r="F219" s="3" t="s">
        <v>94</v>
      </c>
      <c r="G219" s="9">
        <v>4508000</v>
      </c>
      <c r="H219" s="8">
        <v>4508000</v>
      </c>
      <c r="I219" s="16">
        <f t="shared" si="5"/>
        <v>100</v>
      </c>
    </row>
    <row r="220" spans="1:9" ht="25.5" outlineLevel="3">
      <c r="A220" s="5" t="s">
        <v>155</v>
      </c>
      <c r="B220" s="3" t="s">
        <v>48</v>
      </c>
      <c r="C220" s="3" t="s">
        <v>184</v>
      </c>
      <c r="D220" s="3" t="s">
        <v>188</v>
      </c>
      <c r="E220" s="3" t="s">
        <v>10</v>
      </c>
      <c r="F220" s="3" t="s">
        <v>10</v>
      </c>
      <c r="G220" s="9">
        <f>G221</f>
        <v>1756256</v>
      </c>
      <c r="H220" s="8">
        <f>H221</f>
        <v>1756255.64</v>
      </c>
      <c r="I220" s="16">
        <f t="shared" si="5"/>
        <v>99.999979501849381</v>
      </c>
    </row>
    <row r="221" spans="1:9" ht="63.75" outlineLevel="4">
      <c r="A221" s="5" t="s">
        <v>157</v>
      </c>
      <c r="B221" s="3" t="s">
        <v>48</v>
      </c>
      <c r="C221" s="3" t="s">
        <v>184</v>
      </c>
      <c r="D221" s="3" t="s">
        <v>188</v>
      </c>
      <c r="E221" s="3" t="s">
        <v>158</v>
      </c>
      <c r="F221" s="3" t="s">
        <v>10</v>
      </c>
      <c r="G221" s="9">
        <f>G222</f>
        <v>1756256</v>
      </c>
      <c r="H221" s="8">
        <f>H222</f>
        <v>1756255.64</v>
      </c>
      <c r="I221" s="16">
        <f t="shared" si="5"/>
        <v>99.999979501849381</v>
      </c>
    </row>
    <row r="222" spans="1:9" ht="25.5" customHeight="1" outlineLevel="5">
      <c r="A222" s="5" t="s">
        <v>93</v>
      </c>
      <c r="B222" s="3" t="s">
        <v>48</v>
      </c>
      <c r="C222" s="3" t="s">
        <v>184</v>
      </c>
      <c r="D222" s="3" t="s">
        <v>188</v>
      </c>
      <c r="E222" s="3" t="s">
        <v>158</v>
      </c>
      <c r="F222" s="3" t="s">
        <v>94</v>
      </c>
      <c r="G222" s="9">
        <v>1756256</v>
      </c>
      <c r="H222" s="8">
        <v>1756255.64</v>
      </c>
      <c r="I222" s="16">
        <f t="shared" si="5"/>
        <v>99.999979501849381</v>
      </c>
    </row>
    <row r="223" spans="1:9" outlineLevel="1">
      <c r="A223" s="5" t="s">
        <v>189</v>
      </c>
      <c r="B223" s="3" t="s">
        <v>48</v>
      </c>
      <c r="C223" s="3" t="s">
        <v>190</v>
      </c>
      <c r="D223" s="3" t="s">
        <v>9</v>
      </c>
      <c r="E223" s="3" t="s">
        <v>10</v>
      </c>
      <c r="F223" s="3" t="s">
        <v>10</v>
      </c>
      <c r="G223" s="6">
        <f>G224+G228+G235+G247</f>
        <v>6170461</v>
      </c>
      <c r="H223" s="8">
        <f>H224+H228+H235+H247</f>
        <v>5296529.8600000003</v>
      </c>
      <c r="I223" s="16">
        <f t="shared" si="5"/>
        <v>85.836858218535056</v>
      </c>
    </row>
    <row r="224" spans="1:9" outlineLevel="2">
      <c r="A224" s="5" t="s">
        <v>191</v>
      </c>
      <c r="B224" s="3" t="s">
        <v>48</v>
      </c>
      <c r="C224" s="3" t="s">
        <v>192</v>
      </c>
      <c r="D224" s="3" t="s">
        <v>9</v>
      </c>
      <c r="E224" s="3" t="s">
        <v>10</v>
      </c>
      <c r="F224" s="3" t="s">
        <v>10</v>
      </c>
      <c r="G224" s="6">
        <f t="shared" ref="G224:H226" si="7">G225</f>
        <v>251582</v>
      </c>
      <c r="H224" s="8">
        <f t="shared" si="7"/>
        <v>251581.28</v>
      </c>
      <c r="I224" s="16">
        <f t="shared" si="5"/>
        <v>99.999713811003971</v>
      </c>
    </row>
    <row r="225" spans="1:9" ht="26.25" customHeight="1" outlineLevel="3">
      <c r="A225" s="5" t="s">
        <v>193</v>
      </c>
      <c r="B225" s="3" t="s">
        <v>48</v>
      </c>
      <c r="C225" s="3" t="s">
        <v>192</v>
      </c>
      <c r="D225" s="3" t="s">
        <v>194</v>
      </c>
      <c r="E225" s="3" t="s">
        <v>10</v>
      </c>
      <c r="F225" s="3" t="s">
        <v>10</v>
      </c>
      <c r="G225" s="6">
        <f t="shared" si="7"/>
        <v>251582</v>
      </c>
      <c r="H225" s="8">
        <f t="shared" si="7"/>
        <v>251581.28</v>
      </c>
      <c r="I225" s="16">
        <f t="shared" si="5"/>
        <v>99.999713811003971</v>
      </c>
    </row>
    <row r="226" spans="1:9" ht="25.5" outlineLevel="4">
      <c r="A226" s="5" t="s">
        <v>195</v>
      </c>
      <c r="B226" s="3" t="s">
        <v>48</v>
      </c>
      <c r="C226" s="3" t="s">
        <v>192</v>
      </c>
      <c r="D226" s="3" t="s">
        <v>194</v>
      </c>
      <c r="E226" s="3" t="s">
        <v>196</v>
      </c>
      <c r="F226" s="3" t="s">
        <v>10</v>
      </c>
      <c r="G226" s="6">
        <f t="shared" si="7"/>
        <v>251582</v>
      </c>
      <c r="H226" s="8">
        <f t="shared" si="7"/>
        <v>251581.28</v>
      </c>
      <c r="I226" s="16">
        <f t="shared" si="5"/>
        <v>99.999713811003971</v>
      </c>
    </row>
    <row r="227" spans="1:9" ht="25.5" outlineLevel="5">
      <c r="A227" s="5" t="s">
        <v>197</v>
      </c>
      <c r="B227" s="3" t="s">
        <v>48</v>
      </c>
      <c r="C227" s="3" t="s">
        <v>192</v>
      </c>
      <c r="D227" s="3" t="s">
        <v>194</v>
      </c>
      <c r="E227" s="3" t="s">
        <v>196</v>
      </c>
      <c r="F227" s="3" t="s">
        <v>198</v>
      </c>
      <c r="G227" s="6">
        <v>251582</v>
      </c>
      <c r="H227" s="8">
        <v>251581.28</v>
      </c>
      <c r="I227" s="16">
        <f t="shared" si="5"/>
        <v>99.999713811003971</v>
      </c>
    </row>
    <row r="228" spans="1:9" outlineLevel="2">
      <c r="A228" s="5" t="s">
        <v>199</v>
      </c>
      <c r="B228" s="3" t="s">
        <v>48</v>
      </c>
      <c r="C228" s="3" t="s">
        <v>200</v>
      </c>
      <c r="D228" s="3" t="s">
        <v>9</v>
      </c>
      <c r="E228" s="3" t="s">
        <v>10</v>
      </c>
      <c r="F228" s="3" t="s">
        <v>10</v>
      </c>
      <c r="G228" s="6">
        <f>G229+G232</f>
        <v>860745</v>
      </c>
      <c r="H228" s="8">
        <f>H229+H232</f>
        <v>63300</v>
      </c>
      <c r="I228" s="16">
        <f t="shared" si="5"/>
        <v>7.3540944182074828</v>
      </c>
    </row>
    <row r="229" spans="1:9" ht="39.75" customHeight="1" outlineLevel="3">
      <c r="A229" s="5" t="s">
        <v>201</v>
      </c>
      <c r="B229" s="3" t="s">
        <v>48</v>
      </c>
      <c r="C229" s="3" t="s">
        <v>200</v>
      </c>
      <c r="D229" s="3" t="s">
        <v>202</v>
      </c>
      <c r="E229" s="3" t="s">
        <v>10</v>
      </c>
      <c r="F229" s="3" t="s">
        <v>10</v>
      </c>
      <c r="G229" s="6">
        <f>G230</f>
        <v>63300</v>
      </c>
      <c r="H229" s="8">
        <f>H230</f>
        <v>63300</v>
      </c>
      <c r="I229" s="16">
        <f t="shared" si="5"/>
        <v>100</v>
      </c>
    </row>
    <row r="230" spans="1:9" ht="27" customHeight="1" outlineLevel="4">
      <c r="A230" s="5" t="s">
        <v>203</v>
      </c>
      <c r="B230" s="3" t="s">
        <v>48</v>
      </c>
      <c r="C230" s="3" t="s">
        <v>200</v>
      </c>
      <c r="D230" s="3" t="s">
        <v>202</v>
      </c>
      <c r="E230" s="3" t="s">
        <v>204</v>
      </c>
      <c r="F230" s="3" t="s">
        <v>10</v>
      </c>
      <c r="G230" s="6">
        <f>G231</f>
        <v>63300</v>
      </c>
      <c r="H230" s="8">
        <f>H231</f>
        <v>63300</v>
      </c>
      <c r="I230" s="16">
        <f t="shared" si="5"/>
        <v>100</v>
      </c>
    </row>
    <row r="231" spans="1:9" ht="15.75" customHeight="1" outlineLevel="5">
      <c r="A231" s="5" t="s">
        <v>205</v>
      </c>
      <c r="B231" s="3" t="s">
        <v>48</v>
      </c>
      <c r="C231" s="3" t="s">
        <v>200</v>
      </c>
      <c r="D231" s="3" t="s">
        <v>202</v>
      </c>
      <c r="E231" s="3" t="s">
        <v>204</v>
      </c>
      <c r="F231" s="3" t="s">
        <v>206</v>
      </c>
      <c r="G231" s="6">
        <v>63300</v>
      </c>
      <c r="H231" s="8">
        <v>63300</v>
      </c>
      <c r="I231" s="16">
        <f t="shared" si="5"/>
        <v>100</v>
      </c>
    </row>
    <row r="232" spans="1:9" ht="25.5" outlineLevel="3">
      <c r="A232" s="5" t="s">
        <v>209</v>
      </c>
      <c r="B232" s="3" t="s">
        <v>48</v>
      </c>
      <c r="C232" s="3" t="s">
        <v>200</v>
      </c>
      <c r="D232" s="3" t="s">
        <v>210</v>
      </c>
      <c r="E232" s="3" t="s">
        <v>10</v>
      </c>
      <c r="F232" s="3" t="s">
        <v>10</v>
      </c>
      <c r="G232" s="6">
        <f>G233</f>
        <v>797445</v>
      </c>
      <c r="H232" s="8">
        <f>H233</f>
        <v>0</v>
      </c>
      <c r="I232" s="16">
        <f t="shared" si="5"/>
        <v>0</v>
      </c>
    </row>
    <row r="233" spans="1:9" ht="14.25" customHeight="1" outlineLevel="4">
      <c r="A233" s="5" t="s">
        <v>207</v>
      </c>
      <c r="B233" s="3" t="s">
        <v>48</v>
      </c>
      <c r="C233" s="3" t="s">
        <v>200</v>
      </c>
      <c r="D233" s="3" t="s">
        <v>210</v>
      </c>
      <c r="E233" s="3" t="s">
        <v>208</v>
      </c>
      <c r="F233" s="3" t="s">
        <v>10</v>
      </c>
      <c r="G233" s="6">
        <f>G234</f>
        <v>797445</v>
      </c>
      <c r="H233" s="8">
        <f>H234</f>
        <v>0</v>
      </c>
      <c r="I233" s="16">
        <f t="shared" si="5"/>
        <v>0</v>
      </c>
    </row>
    <row r="234" spans="1:9" ht="14.25" customHeight="1" outlineLevel="5">
      <c r="A234" s="5" t="s">
        <v>205</v>
      </c>
      <c r="B234" s="3" t="s">
        <v>48</v>
      </c>
      <c r="C234" s="3" t="s">
        <v>200</v>
      </c>
      <c r="D234" s="3" t="s">
        <v>210</v>
      </c>
      <c r="E234" s="3" t="s">
        <v>208</v>
      </c>
      <c r="F234" s="3" t="s">
        <v>206</v>
      </c>
      <c r="G234" s="6">
        <v>797445</v>
      </c>
      <c r="H234" s="8">
        <v>0</v>
      </c>
      <c r="I234" s="16">
        <f t="shared" si="5"/>
        <v>0</v>
      </c>
    </row>
    <row r="235" spans="1:9" outlineLevel="2">
      <c r="A235" s="5" t="s">
        <v>211</v>
      </c>
      <c r="B235" s="3" t="s">
        <v>48</v>
      </c>
      <c r="C235" s="3" t="s">
        <v>212</v>
      </c>
      <c r="D235" s="3" t="s">
        <v>9</v>
      </c>
      <c r="E235" s="3" t="s">
        <v>10</v>
      </c>
      <c r="F235" s="3" t="s">
        <v>10</v>
      </c>
      <c r="G235" s="6">
        <f>G236+G239+G242</f>
        <v>4340634</v>
      </c>
      <c r="H235" s="8">
        <f>H236+H239+H242</f>
        <v>4264148.58</v>
      </c>
      <c r="I235" s="16">
        <f t="shared" si="5"/>
        <v>98.237920543404485</v>
      </c>
    </row>
    <row r="236" spans="1:9" ht="38.25" outlineLevel="3">
      <c r="A236" s="5" t="s">
        <v>213</v>
      </c>
      <c r="B236" s="3" t="s">
        <v>48</v>
      </c>
      <c r="C236" s="3" t="s">
        <v>212</v>
      </c>
      <c r="D236" s="3" t="s">
        <v>214</v>
      </c>
      <c r="E236" s="3" t="s">
        <v>10</v>
      </c>
      <c r="F236" s="3" t="s">
        <v>10</v>
      </c>
      <c r="G236" s="6">
        <f>G237</f>
        <v>141917</v>
      </c>
      <c r="H236" s="8">
        <f>H237</f>
        <v>141916.84</v>
      </c>
      <c r="I236" s="16">
        <f t="shared" si="5"/>
        <v>99.999887258045192</v>
      </c>
    </row>
    <row r="237" spans="1:9" ht="25.5" outlineLevel="4">
      <c r="A237" s="5" t="s">
        <v>195</v>
      </c>
      <c r="B237" s="3" t="s">
        <v>48</v>
      </c>
      <c r="C237" s="3" t="s">
        <v>212</v>
      </c>
      <c r="D237" s="3" t="s">
        <v>214</v>
      </c>
      <c r="E237" s="3" t="s">
        <v>196</v>
      </c>
      <c r="F237" s="3" t="s">
        <v>10</v>
      </c>
      <c r="G237" s="6">
        <f>G238</f>
        <v>141917</v>
      </c>
      <c r="H237" s="8">
        <f>H238</f>
        <v>141916.84</v>
      </c>
      <c r="I237" s="16">
        <f t="shared" si="5"/>
        <v>99.999887258045192</v>
      </c>
    </row>
    <row r="238" spans="1:9" ht="13.5" customHeight="1" outlineLevel="5">
      <c r="A238" s="5" t="s">
        <v>205</v>
      </c>
      <c r="B238" s="3" t="s">
        <v>48</v>
      </c>
      <c r="C238" s="3" t="s">
        <v>212</v>
      </c>
      <c r="D238" s="3" t="s">
        <v>214</v>
      </c>
      <c r="E238" s="3" t="s">
        <v>196</v>
      </c>
      <c r="F238" s="3" t="s">
        <v>206</v>
      </c>
      <c r="G238" s="6">
        <v>141917</v>
      </c>
      <c r="H238" s="8">
        <v>141916.84</v>
      </c>
      <c r="I238" s="16">
        <f t="shared" si="5"/>
        <v>99.999887258045192</v>
      </c>
    </row>
    <row r="239" spans="1:9" ht="51.75" customHeight="1" outlineLevel="3">
      <c r="A239" s="5" t="s">
        <v>215</v>
      </c>
      <c r="B239" s="3" t="s">
        <v>48</v>
      </c>
      <c r="C239" s="3" t="s">
        <v>212</v>
      </c>
      <c r="D239" s="3" t="s">
        <v>216</v>
      </c>
      <c r="E239" s="3" t="s">
        <v>10</v>
      </c>
      <c r="F239" s="3" t="s">
        <v>10</v>
      </c>
      <c r="G239" s="6">
        <f>G240</f>
        <v>880000</v>
      </c>
      <c r="H239" s="8">
        <f>H240</f>
        <v>880000</v>
      </c>
      <c r="I239" s="16">
        <f t="shared" si="5"/>
        <v>100</v>
      </c>
    </row>
    <row r="240" spans="1:9" ht="26.25" customHeight="1" outlineLevel="4">
      <c r="A240" s="5" t="s">
        <v>203</v>
      </c>
      <c r="B240" s="3" t="s">
        <v>48</v>
      </c>
      <c r="C240" s="3" t="s">
        <v>212</v>
      </c>
      <c r="D240" s="3" t="s">
        <v>216</v>
      </c>
      <c r="E240" s="3" t="s">
        <v>204</v>
      </c>
      <c r="F240" s="3" t="s">
        <v>10</v>
      </c>
      <c r="G240" s="6">
        <f>G241</f>
        <v>880000</v>
      </c>
      <c r="H240" s="8">
        <f>H241</f>
        <v>880000</v>
      </c>
      <c r="I240" s="16">
        <f t="shared" si="5"/>
        <v>100</v>
      </c>
    </row>
    <row r="241" spans="1:9" ht="14.25" customHeight="1" outlineLevel="5">
      <c r="A241" s="5" t="s">
        <v>45</v>
      </c>
      <c r="B241" s="3" t="s">
        <v>48</v>
      </c>
      <c r="C241" s="3" t="s">
        <v>212</v>
      </c>
      <c r="D241" s="3" t="s">
        <v>216</v>
      </c>
      <c r="E241" s="3" t="s">
        <v>204</v>
      </c>
      <c r="F241" s="3" t="s">
        <v>46</v>
      </c>
      <c r="G241" s="6">
        <v>880000</v>
      </c>
      <c r="H241" s="8">
        <v>880000</v>
      </c>
      <c r="I241" s="16">
        <f t="shared" si="5"/>
        <v>100</v>
      </c>
    </row>
    <row r="242" spans="1:9" ht="54.75" customHeight="1" outlineLevel="3">
      <c r="A242" s="5" t="s">
        <v>217</v>
      </c>
      <c r="B242" s="3" t="s">
        <v>48</v>
      </c>
      <c r="C242" s="3" t="s">
        <v>212</v>
      </c>
      <c r="D242" s="3" t="s">
        <v>218</v>
      </c>
      <c r="E242" s="3" t="s">
        <v>10</v>
      </c>
      <c r="F242" s="3" t="s">
        <v>10</v>
      </c>
      <c r="G242" s="6">
        <f>G243+G245</f>
        <v>3318717</v>
      </c>
      <c r="H242" s="8">
        <f>H243+H245</f>
        <v>3242231.74</v>
      </c>
      <c r="I242" s="16">
        <f t="shared" si="5"/>
        <v>97.695336480935254</v>
      </c>
    </row>
    <row r="243" spans="1:9" ht="25.5" outlineLevel="4">
      <c r="A243" s="5" t="s">
        <v>23</v>
      </c>
      <c r="B243" s="3" t="s">
        <v>48</v>
      </c>
      <c r="C243" s="3" t="s">
        <v>212</v>
      </c>
      <c r="D243" s="3" t="s">
        <v>218</v>
      </c>
      <c r="E243" s="3" t="s">
        <v>24</v>
      </c>
      <c r="F243" s="3" t="s">
        <v>10</v>
      </c>
      <c r="G243" s="6">
        <f>G244</f>
        <v>501106</v>
      </c>
      <c r="H243" s="8">
        <f>H244</f>
        <v>501105.37</v>
      </c>
      <c r="I243" s="16">
        <f t="shared" si="5"/>
        <v>99.99987427809684</v>
      </c>
    </row>
    <row r="244" spans="1:9" outlineLevel="5">
      <c r="A244" s="5" t="s">
        <v>27</v>
      </c>
      <c r="B244" s="3" t="s">
        <v>48</v>
      </c>
      <c r="C244" s="3" t="s">
        <v>212</v>
      </c>
      <c r="D244" s="3" t="s">
        <v>218</v>
      </c>
      <c r="E244" s="3" t="s">
        <v>24</v>
      </c>
      <c r="F244" s="3" t="s">
        <v>28</v>
      </c>
      <c r="G244" s="6">
        <v>501106</v>
      </c>
      <c r="H244" s="8">
        <v>501105.37</v>
      </c>
      <c r="I244" s="16">
        <f t="shared" si="5"/>
        <v>99.99987427809684</v>
      </c>
    </row>
    <row r="245" spans="1:9" ht="25.5" outlineLevel="4">
      <c r="A245" s="5" t="s">
        <v>195</v>
      </c>
      <c r="B245" s="3" t="s">
        <v>48</v>
      </c>
      <c r="C245" s="3" t="s">
        <v>212</v>
      </c>
      <c r="D245" s="3" t="s">
        <v>218</v>
      </c>
      <c r="E245" s="3" t="s">
        <v>196</v>
      </c>
      <c r="F245" s="3" t="s">
        <v>10</v>
      </c>
      <c r="G245" s="6">
        <f>G246</f>
        <v>2817611</v>
      </c>
      <c r="H245" s="8">
        <f>H246</f>
        <v>2741126.37</v>
      </c>
      <c r="I245" s="16">
        <f t="shared" si="5"/>
        <v>97.285479436302609</v>
      </c>
    </row>
    <row r="246" spans="1:9" ht="14.25" customHeight="1" outlineLevel="5">
      <c r="A246" s="5" t="s">
        <v>205</v>
      </c>
      <c r="B246" s="3" t="s">
        <v>48</v>
      </c>
      <c r="C246" s="3" t="s">
        <v>212</v>
      </c>
      <c r="D246" s="3" t="s">
        <v>218</v>
      </c>
      <c r="E246" s="3" t="s">
        <v>196</v>
      </c>
      <c r="F246" s="3" t="s">
        <v>206</v>
      </c>
      <c r="G246" s="6">
        <v>2817611</v>
      </c>
      <c r="H246" s="8">
        <v>2741126.37</v>
      </c>
      <c r="I246" s="16">
        <f t="shared" si="5"/>
        <v>97.285479436302609</v>
      </c>
    </row>
    <row r="247" spans="1:9" ht="14.25" customHeight="1" outlineLevel="2">
      <c r="A247" s="5" t="s">
        <v>219</v>
      </c>
      <c r="B247" s="3" t="s">
        <v>48</v>
      </c>
      <c r="C247" s="3" t="s">
        <v>220</v>
      </c>
      <c r="D247" s="3" t="s">
        <v>9</v>
      </c>
      <c r="E247" s="3" t="s">
        <v>10</v>
      </c>
      <c r="F247" s="3" t="s">
        <v>10</v>
      </c>
      <c r="G247" s="6">
        <f>G248+G258</f>
        <v>717500</v>
      </c>
      <c r="H247" s="8">
        <f>H248+H258</f>
        <v>717500</v>
      </c>
      <c r="I247" s="16">
        <f t="shared" si="5"/>
        <v>100</v>
      </c>
    </row>
    <row r="248" spans="1:9" ht="38.25" outlineLevel="3">
      <c r="A248" s="5" t="s">
        <v>221</v>
      </c>
      <c r="B248" s="3" t="s">
        <v>48</v>
      </c>
      <c r="C248" s="3" t="s">
        <v>220</v>
      </c>
      <c r="D248" s="3" t="s">
        <v>222</v>
      </c>
      <c r="E248" s="3" t="s">
        <v>10</v>
      </c>
      <c r="F248" s="3" t="s">
        <v>10</v>
      </c>
      <c r="G248" s="6">
        <f>G249+G253</f>
        <v>287000</v>
      </c>
      <c r="H248" s="8">
        <f>H249+H253</f>
        <v>287000</v>
      </c>
      <c r="I248" s="16">
        <f t="shared" si="5"/>
        <v>100</v>
      </c>
    </row>
    <row r="249" spans="1:9" ht="25.5" outlineLevel="4">
      <c r="A249" s="5" t="s">
        <v>17</v>
      </c>
      <c r="B249" s="3" t="s">
        <v>48</v>
      </c>
      <c r="C249" s="3" t="s">
        <v>220</v>
      </c>
      <c r="D249" s="3" t="s">
        <v>222</v>
      </c>
      <c r="E249" s="3" t="s">
        <v>18</v>
      </c>
      <c r="F249" s="3" t="s">
        <v>10</v>
      </c>
      <c r="G249" s="6">
        <f>G250+G251+G252</f>
        <v>236807.13999999998</v>
      </c>
      <c r="H249" s="8">
        <f>H250+H251+H252</f>
        <v>236807.13999999998</v>
      </c>
      <c r="I249" s="16">
        <f t="shared" si="5"/>
        <v>100</v>
      </c>
    </row>
    <row r="250" spans="1:9" outlineLevel="5">
      <c r="A250" s="5" t="s">
        <v>19</v>
      </c>
      <c r="B250" s="3" t="s">
        <v>48</v>
      </c>
      <c r="C250" s="3" t="s">
        <v>220</v>
      </c>
      <c r="D250" s="3" t="s">
        <v>222</v>
      </c>
      <c r="E250" s="3" t="s">
        <v>18</v>
      </c>
      <c r="F250" s="3" t="s">
        <v>20</v>
      </c>
      <c r="G250" s="6">
        <v>189609.11</v>
      </c>
      <c r="H250" s="8">
        <v>189609.11</v>
      </c>
      <c r="I250" s="16">
        <f t="shared" si="5"/>
        <v>100</v>
      </c>
    </row>
    <row r="251" spans="1:9" outlineLevel="5">
      <c r="A251" s="5" t="s">
        <v>51</v>
      </c>
      <c r="B251" s="3" t="s">
        <v>48</v>
      </c>
      <c r="C251" s="3" t="s">
        <v>220</v>
      </c>
      <c r="D251" s="3" t="s">
        <v>222</v>
      </c>
      <c r="E251" s="3" t="s">
        <v>18</v>
      </c>
      <c r="F251" s="3" t="s">
        <v>52</v>
      </c>
      <c r="G251" s="6">
        <v>209.68</v>
      </c>
      <c r="H251" s="8">
        <v>209.68</v>
      </c>
      <c r="I251" s="16">
        <f t="shared" si="5"/>
        <v>100</v>
      </c>
    </row>
    <row r="252" spans="1:9" outlineLevel="5">
      <c r="A252" s="5" t="s">
        <v>21</v>
      </c>
      <c r="B252" s="3" t="s">
        <v>48</v>
      </c>
      <c r="C252" s="3" t="s">
        <v>220</v>
      </c>
      <c r="D252" s="3" t="s">
        <v>222</v>
      </c>
      <c r="E252" s="3" t="s">
        <v>18</v>
      </c>
      <c r="F252" s="3" t="s">
        <v>22</v>
      </c>
      <c r="G252" s="6">
        <v>46988.35</v>
      </c>
      <c r="H252" s="8">
        <v>46988.35</v>
      </c>
      <c r="I252" s="16">
        <f t="shared" si="5"/>
        <v>100</v>
      </c>
    </row>
    <row r="253" spans="1:9" ht="25.5" outlineLevel="4">
      <c r="A253" s="5" t="s">
        <v>23</v>
      </c>
      <c r="B253" s="3" t="s">
        <v>48</v>
      </c>
      <c r="C253" s="3" t="s">
        <v>220</v>
      </c>
      <c r="D253" s="3" t="s">
        <v>222</v>
      </c>
      <c r="E253" s="3" t="s">
        <v>24</v>
      </c>
      <c r="F253" s="3" t="s">
        <v>10</v>
      </c>
      <c r="G253" s="6">
        <f>G254+G255+G256+G257</f>
        <v>50192.86</v>
      </c>
      <c r="H253" s="8">
        <f>H254+H255+H256+H257</f>
        <v>50192.86</v>
      </c>
      <c r="I253" s="16">
        <f t="shared" si="5"/>
        <v>100</v>
      </c>
    </row>
    <row r="254" spans="1:9" outlineLevel="5">
      <c r="A254" s="5" t="s">
        <v>25</v>
      </c>
      <c r="B254" s="3" t="s">
        <v>48</v>
      </c>
      <c r="C254" s="3" t="s">
        <v>220</v>
      </c>
      <c r="D254" s="3" t="s">
        <v>222</v>
      </c>
      <c r="E254" s="3" t="s">
        <v>24</v>
      </c>
      <c r="F254" s="3" t="s">
        <v>26</v>
      </c>
      <c r="G254" s="6">
        <v>19460.86</v>
      </c>
      <c r="H254" s="8">
        <v>19460.86</v>
      </c>
      <c r="I254" s="16">
        <f t="shared" si="5"/>
        <v>100</v>
      </c>
    </row>
    <row r="255" spans="1:9" ht="0.75" hidden="1" customHeight="1" outlineLevel="5">
      <c r="A255" s="5" t="s">
        <v>27</v>
      </c>
      <c r="B255" s="3" t="s">
        <v>48</v>
      </c>
      <c r="C255" s="3" t="s">
        <v>220</v>
      </c>
      <c r="D255" s="3" t="s">
        <v>222</v>
      </c>
      <c r="E255" s="3" t="s">
        <v>24</v>
      </c>
      <c r="F255" s="3" t="s">
        <v>28</v>
      </c>
      <c r="G255" s="6">
        <v>0</v>
      </c>
      <c r="H255" s="8"/>
      <c r="I255" s="16" t="e">
        <f t="shared" si="5"/>
        <v>#DIV/0!</v>
      </c>
    </row>
    <row r="256" spans="1:9" ht="12.75" customHeight="1" outlineLevel="5">
      <c r="A256" s="5" t="s">
        <v>45</v>
      </c>
      <c r="B256" s="3" t="s">
        <v>48</v>
      </c>
      <c r="C256" s="3" t="s">
        <v>220</v>
      </c>
      <c r="D256" s="3" t="s">
        <v>222</v>
      </c>
      <c r="E256" s="3" t="s">
        <v>24</v>
      </c>
      <c r="F256" s="3" t="s">
        <v>46</v>
      </c>
      <c r="G256" s="6">
        <v>6599</v>
      </c>
      <c r="H256" s="8">
        <v>6599</v>
      </c>
      <c r="I256" s="16">
        <f t="shared" si="5"/>
        <v>100</v>
      </c>
    </row>
    <row r="257" spans="1:9" ht="13.5" customHeight="1" outlineLevel="5">
      <c r="A257" s="5" t="s">
        <v>31</v>
      </c>
      <c r="B257" s="3" t="s">
        <v>48</v>
      </c>
      <c r="C257" s="3" t="s">
        <v>220</v>
      </c>
      <c r="D257" s="3" t="s">
        <v>222</v>
      </c>
      <c r="E257" s="3" t="s">
        <v>24</v>
      </c>
      <c r="F257" s="3" t="s">
        <v>32</v>
      </c>
      <c r="G257" s="6">
        <v>24133</v>
      </c>
      <c r="H257" s="8">
        <v>24133</v>
      </c>
      <c r="I257" s="16">
        <f t="shared" si="5"/>
        <v>100</v>
      </c>
    </row>
    <row r="258" spans="1:9" ht="25.5" outlineLevel="3">
      <c r="A258" s="5" t="s">
        <v>223</v>
      </c>
      <c r="B258" s="3" t="s">
        <v>48</v>
      </c>
      <c r="C258" s="3" t="s">
        <v>220</v>
      </c>
      <c r="D258" s="3" t="s">
        <v>224</v>
      </c>
      <c r="E258" s="3" t="s">
        <v>10</v>
      </c>
      <c r="F258" s="3" t="s">
        <v>10</v>
      </c>
      <c r="G258" s="6">
        <f>G259+G263</f>
        <v>430500</v>
      </c>
      <c r="H258" s="8">
        <f>H259+H263</f>
        <v>430500</v>
      </c>
      <c r="I258" s="16">
        <f t="shared" si="5"/>
        <v>100</v>
      </c>
    </row>
    <row r="259" spans="1:9" ht="25.5" outlineLevel="4">
      <c r="A259" s="5" t="s">
        <v>17</v>
      </c>
      <c r="B259" s="3" t="s">
        <v>48</v>
      </c>
      <c r="C259" s="3" t="s">
        <v>220</v>
      </c>
      <c r="D259" s="3" t="s">
        <v>224</v>
      </c>
      <c r="E259" s="3" t="s">
        <v>18</v>
      </c>
      <c r="F259" s="3" t="s">
        <v>10</v>
      </c>
      <c r="G259" s="6">
        <f>G260+G261+G262</f>
        <v>384531.07</v>
      </c>
      <c r="H259" s="8">
        <f>H260+H261+H262</f>
        <v>384531.07</v>
      </c>
      <c r="I259" s="16">
        <f t="shared" si="5"/>
        <v>100</v>
      </c>
    </row>
    <row r="260" spans="1:9" outlineLevel="5">
      <c r="A260" s="5" t="s">
        <v>19</v>
      </c>
      <c r="B260" s="3" t="s">
        <v>48</v>
      </c>
      <c r="C260" s="3" t="s">
        <v>220</v>
      </c>
      <c r="D260" s="3" t="s">
        <v>224</v>
      </c>
      <c r="E260" s="3" t="s">
        <v>18</v>
      </c>
      <c r="F260" s="3" t="s">
        <v>20</v>
      </c>
      <c r="G260" s="6">
        <v>298978.46000000002</v>
      </c>
      <c r="H260" s="8">
        <v>298978.46000000002</v>
      </c>
      <c r="I260" s="16">
        <f t="shared" si="5"/>
        <v>100</v>
      </c>
    </row>
    <row r="261" spans="1:9" outlineLevel="5">
      <c r="A261" s="5" t="s">
        <v>51</v>
      </c>
      <c r="B261" s="3" t="s">
        <v>48</v>
      </c>
      <c r="C261" s="3" t="s">
        <v>220</v>
      </c>
      <c r="D261" s="3" t="s">
        <v>224</v>
      </c>
      <c r="E261" s="3" t="s">
        <v>18</v>
      </c>
      <c r="F261" s="3" t="s">
        <v>52</v>
      </c>
      <c r="G261" s="6">
        <v>1750</v>
      </c>
      <c r="H261" s="8">
        <v>1750</v>
      </c>
      <c r="I261" s="16">
        <f t="shared" ref="I261:I324" si="8">H261/G261*100</f>
        <v>100</v>
      </c>
    </row>
    <row r="262" spans="1:9" outlineLevel="5">
      <c r="A262" s="5" t="s">
        <v>21</v>
      </c>
      <c r="B262" s="3" t="s">
        <v>48</v>
      </c>
      <c r="C262" s="3" t="s">
        <v>220</v>
      </c>
      <c r="D262" s="3" t="s">
        <v>224</v>
      </c>
      <c r="E262" s="3" t="s">
        <v>18</v>
      </c>
      <c r="F262" s="3" t="s">
        <v>22</v>
      </c>
      <c r="G262" s="6">
        <v>83802.61</v>
      </c>
      <c r="H262" s="8">
        <v>83802.61</v>
      </c>
      <c r="I262" s="16">
        <f t="shared" si="8"/>
        <v>100</v>
      </c>
    </row>
    <row r="263" spans="1:9" ht="25.5" outlineLevel="4">
      <c r="A263" s="5" t="s">
        <v>23</v>
      </c>
      <c r="B263" s="3" t="s">
        <v>48</v>
      </c>
      <c r="C263" s="3" t="s">
        <v>220</v>
      </c>
      <c r="D263" s="3" t="s">
        <v>224</v>
      </c>
      <c r="E263" s="3" t="s">
        <v>24</v>
      </c>
      <c r="F263" s="3" t="s">
        <v>10</v>
      </c>
      <c r="G263" s="6">
        <f>G264+G265+G266+G267+G268</f>
        <v>45968.929999999993</v>
      </c>
      <c r="H263" s="8">
        <f>H264+H265+H266+H267+H268</f>
        <v>45968.929999999993</v>
      </c>
      <c r="I263" s="16">
        <f t="shared" si="8"/>
        <v>100</v>
      </c>
    </row>
    <row r="264" spans="1:9" outlineLevel="5">
      <c r="A264" s="5" t="s">
        <v>25</v>
      </c>
      <c r="B264" s="3" t="s">
        <v>48</v>
      </c>
      <c r="C264" s="3" t="s">
        <v>220</v>
      </c>
      <c r="D264" s="3" t="s">
        <v>224</v>
      </c>
      <c r="E264" s="3" t="s">
        <v>24</v>
      </c>
      <c r="F264" s="3" t="s">
        <v>26</v>
      </c>
      <c r="G264" s="6">
        <v>19570.509999999998</v>
      </c>
      <c r="H264" s="8">
        <v>19570.509999999998</v>
      </c>
      <c r="I264" s="16">
        <f t="shared" si="8"/>
        <v>100</v>
      </c>
    </row>
    <row r="265" spans="1:9" outlineLevel="5">
      <c r="A265" s="5" t="s">
        <v>53</v>
      </c>
      <c r="B265" s="3" t="s">
        <v>48</v>
      </c>
      <c r="C265" s="3" t="s">
        <v>220</v>
      </c>
      <c r="D265" s="3" t="s">
        <v>224</v>
      </c>
      <c r="E265" s="3" t="s">
        <v>24</v>
      </c>
      <c r="F265" s="3" t="s">
        <v>54</v>
      </c>
      <c r="G265" s="6">
        <v>700</v>
      </c>
      <c r="H265" s="8">
        <v>700</v>
      </c>
      <c r="I265" s="16">
        <f t="shared" si="8"/>
        <v>100</v>
      </c>
    </row>
    <row r="266" spans="1:9" outlineLevel="5">
      <c r="A266" s="5" t="s">
        <v>27</v>
      </c>
      <c r="B266" s="3" t="s">
        <v>48</v>
      </c>
      <c r="C266" s="3" t="s">
        <v>220</v>
      </c>
      <c r="D266" s="3" t="s">
        <v>224</v>
      </c>
      <c r="E266" s="3" t="s">
        <v>24</v>
      </c>
      <c r="F266" s="3" t="s">
        <v>28</v>
      </c>
      <c r="G266" s="6">
        <v>600</v>
      </c>
      <c r="H266" s="8">
        <v>600</v>
      </c>
      <c r="I266" s="16">
        <f t="shared" si="8"/>
        <v>100</v>
      </c>
    </row>
    <row r="267" spans="1:9" ht="14.25" customHeight="1" outlineLevel="5">
      <c r="A267" s="5" t="s">
        <v>45</v>
      </c>
      <c r="B267" s="3" t="s">
        <v>48</v>
      </c>
      <c r="C267" s="3" t="s">
        <v>220</v>
      </c>
      <c r="D267" s="3" t="s">
        <v>224</v>
      </c>
      <c r="E267" s="3" t="s">
        <v>24</v>
      </c>
      <c r="F267" s="3" t="s">
        <v>46</v>
      </c>
      <c r="G267" s="6">
        <v>4390</v>
      </c>
      <c r="H267" s="8">
        <v>4390</v>
      </c>
      <c r="I267" s="16">
        <f t="shared" si="8"/>
        <v>100</v>
      </c>
    </row>
    <row r="268" spans="1:9" ht="15" customHeight="1" outlineLevel="5">
      <c r="A268" s="5" t="s">
        <v>31</v>
      </c>
      <c r="B268" s="3" t="s">
        <v>48</v>
      </c>
      <c r="C268" s="3" t="s">
        <v>220</v>
      </c>
      <c r="D268" s="3" t="s">
        <v>224</v>
      </c>
      <c r="E268" s="3" t="s">
        <v>24</v>
      </c>
      <c r="F268" s="3" t="s">
        <v>32</v>
      </c>
      <c r="G268" s="6">
        <v>20708.419999999998</v>
      </c>
      <c r="H268" s="8">
        <v>20708.419999999998</v>
      </c>
      <c r="I268" s="16">
        <f t="shared" si="8"/>
        <v>100</v>
      </c>
    </row>
    <row r="269" spans="1:9" outlineLevel="1">
      <c r="A269" s="5" t="s">
        <v>225</v>
      </c>
      <c r="B269" s="3" t="s">
        <v>48</v>
      </c>
      <c r="C269" s="3" t="s">
        <v>226</v>
      </c>
      <c r="D269" s="3" t="s">
        <v>9</v>
      </c>
      <c r="E269" s="3" t="s">
        <v>10</v>
      </c>
      <c r="F269" s="3" t="s">
        <v>10</v>
      </c>
      <c r="G269" s="6">
        <f t="shared" ref="G269:H272" si="9">G270</f>
        <v>9885777</v>
      </c>
      <c r="H269" s="8">
        <f t="shared" si="9"/>
        <v>9885777</v>
      </c>
      <c r="I269" s="16">
        <f t="shared" si="8"/>
        <v>100</v>
      </c>
    </row>
    <row r="270" spans="1:9" outlineLevel="2">
      <c r="A270" s="5" t="s">
        <v>227</v>
      </c>
      <c r="B270" s="3" t="s">
        <v>48</v>
      </c>
      <c r="C270" s="3" t="s">
        <v>228</v>
      </c>
      <c r="D270" s="3" t="s">
        <v>9</v>
      </c>
      <c r="E270" s="3" t="s">
        <v>10</v>
      </c>
      <c r="F270" s="3" t="s">
        <v>10</v>
      </c>
      <c r="G270" s="6">
        <f t="shared" si="9"/>
        <v>9885777</v>
      </c>
      <c r="H270" s="8">
        <f t="shared" si="9"/>
        <v>9885777</v>
      </c>
      <c r="I270" s="16">
        <f t="shared" si="8"/>
        <v>100</v>
      </c>
    </row>
    <row r="271" spans="1:9" ht="25.5" outlineLevel="3">
      <c r="A271" s="5" t="s">
        <v>155</v>
      </c>
      <c r="B271" s="3" t="s">
        <v>48</v>
      </c>
      <c r="C271" s="3" t="s">
        <v>228</v>
      </c>
      <c r="D271" s="3" t="s">
        <v>229</v>
      </c>
      <c r="E271" s="3" t="s">
        <v>10</v>
      </c>
      <c r="F271" s="3" t="s">
        <v>10</v>
      </c>
      <c r="G271" s="6">
        <f t="shared" si="9"/>
        <v>9885777</v>
      </c>
      <c r="H271" s="8">
        <f t="shared" si="9"/>
        <v>9885777</v>
      </c>
      <c r="I271" s="16">
        <f t="shared" si="8"/>
        <v>100</v>
      </c>
    </row>
    <row r="272" spans="1:9" ht="53.25" customHeight="1" outlineLevel="4">
      <c r="A272" s="5" t="s">
        <v>186</v>
      </c>
      <c r="B272" s="3" t="s">
        <v>48</v>
      </c>
      <c r="C272" s="3" t="s">
        <v>228</v>
      </c>
      <c r="D272" s="3" t="s">
        <v>229</v>
      </c>
      <c r="E272" s="3" t="s">
        <v>187</v>
      </c>
      <c r="F272" s="3" t="s">
        <v>10</v>
      </c>
      <c r="G272" s="6">
        <f t="shared" si="9"/>
        <v>9885777</v>
      </c>
      <c r="H272" s="8">
        <f t="shared" si="9"/>
        <v>9885777</v>
      </c>
      <c r="I272" s="16">
        <f t="shared" si="8"/>
        <v>100</v>
      </c>
    </row>
    <row r="273" spans="1:9" ht="27" customHeight="1" outlineLevel="5">
      <c r="A273" s="5" t="s">
        <v>93</v>
      </c>
      <c r="B273" s="3" t="s">
        <v>48</v>
      </c>
      <c r="C273" s="3" t="s">
        <v>228</v>
      </c>
      <c r="D273" s="3" t="s">
        <v>229</v>
      </c>
      <c r="E273" s="3" t="s">
        <v>187</v>
      </c>
      <c r="F273" s="3" t="s">
        <v>94</v>
      </c>
      <c r="G273" s="6">
        <v>9885777</v>
      </c>
      <c r="H273" s="8">
        <v>9885777</v>
      </c>
      <c r="I273" s="16">
        <f t="shared" si="8"/>
        <v>100</v>
      </c>
    </row>
    <row r="274" spans="1:9" outlineLevel="1">
      <c r="A274" s="5" t="s">
        <v>230</v>
      </c>
      <c r="B274" s="3" t="s">
        <v>48</v>
      </c>
      <c r="C274" s="3" t="s">
        <v>231</v>
      </c>
      <c r="D274" s="3" t="s">
        <v>9</v>
      </c>
      <c r="E274" s="3" t="s">
        <v>10</v>
      </c>
      <c r="F274" s="3" t="s">
        <v>10</v>
      </c>
      <c r="G274" s="6">
        <f t="shared" ref="G274:H277" si="10">G275</f>
        <v>460696</v>
      </c>
      <c r="H274" s="8">
        <f t="shared" si="10"/>
        <v>460695.77</v>
      </c>
      <c r="I274" s="16">
        <f t="shared" si="8"/>
        <v>99.999950075537896</v>
      </c>
    </row>
    <row r="275" spans="1:9" outlineLevel="2">
      <c r="A275" s="5" t="s">
        <v>232</v>
      </c>
      <c r="B275" s="3" t="s">
        <v>48</v>
      </c>
      <c r="C275" s="3" t="s">
        <v>233</v>
      </c>
      <c r="D275" s="3" t="s">
        <v>9</v>
      </c>
      <c r="E275" s="3" t="s">
        <v>10</v>
      </c>
      <c r="F275" s="3" t="s">
        <v>10</v>
      </c>
      <c r="G275" s="6">
        <f t="shared" si="10"/>
        <v>460696</v>
      </c>
      <c r="H275" s="8">
        <f t="shared" si="10"/>
        <v>460695.77</v>
      </c>
      <c r="I275" s="16">
        <f t="shared" si="8"/>
        <v>99.999950075537896</v>
      </c>
    </row>
    <row r="276" spans="1:9" ht="25.5" outlineLevel="3">
      <c r="A276" s="5" t="s">
        <v>155</v>
      </c>
      <c r="B276" s="3" t="s">
        <v>48</v>
      </c>
      <c r="C276" s="3" t="s">
        <v>233</v>
      </c>
      <c r="D276" s="3" t="s">
        <v>234</v>
      </c>
      <c r="E276" s="3" t="s">
        <v>10</v>
      </c>
      <c r="F276" s="3" t="s">
        <v>10</v>
      </c>
      <c r="G276" s="6">
        <f t="shared" si="10"/>
        <v>460696</v>
      </c>
      <c r="H276" s="8">
        <f t="shared" si="10"/>
        <v>460695.77</v>
      </c>
      <c r="I276" s="16">
        <f t="shared" si="8"/>
        <v>99.999950075537896</v>
      </c>
    </row>
    <row r="277" spans="1:9" ht="63.75" outlineLevel="4">
      <c r="A277" s="5" t="s">
        <v>157</v>
      </c>
      <c r="B277" s="3" t="s">
        <v>48</v>
      </c>
      <c r="C277" s="3" t="s">
        <v>233</v>
      </c>
      <c r="D277" s="3" t="s">
        <v>234</v>
      </c>
      <c r="E277" s="3" t="s">
        <v>158</v>
      </c>
      <c r="F277" s="3" t="s">
        <v>10</v>
      </c>
      <c r="G277" s="6">
        <f t="shared" si="10"/>
        <v>460696</v>
      </c>
      <c r="H277" s="8">
        <f t="shared" si="10"/>
        <v>460695.77</v>
      </c>
      <c r="I277" s="16">
        <f t="shared" si="8"/>
        <v>99.999950075537896</v>
      </c>
    </row>
    <row r="278" spans="1:9" ht="29.25" customHeight="1" outlineLevel="5">
      <c r="A278" s="5" t="s">
        <v>93</v>
      </c>
      <c r="B278" s="3" t="s">
        <v>48</v>
      </c>
      <c r="C278" s="3" t="s">
        <v>233</v>
      </c>
      <c r="D278" s="3" t="s">
        <v>234</v>
      </c>
      <c r="E278" s="3" t="s">
        <v>158</v>
      </c>
      <c r="F278" s="3" t="s">
        <v>94</v>
      </c>
      <c r="G278" s="6">
        <v>460696</v>
      </c>
      <c r="H278" s="8">
        <v>460695.77</v>
      </c>
      <c r="I278" s="16">
        <f t="shared" si="8"/>
        <v>99.999950075537896</v>
      </c>
    </row>
    <row r="279" spans="1:9" ht="25.5">
      <c r="A279" s="5" t="s">
        <v>235</v>
      </c>
      <c r="B279" s="3" t="s">
        <v>236</v>
      </c>
      <c r="C279" s="3" t="s">
        <v>8</v>
      </c>
      <c r="D279" s="3" t="s">
        <v>9</v>
      </c>
      <c r="E279" s="3" t="s">
        <v>10</v>
      </c>
      <c r="F279" s="3" t="s">
        <v>10</v>
      </c>
      <c r="G279" s="6">
        <f>G280+G303</f>
        <v>6924037</v>
      </c>
      <c r="H279" s="8">
        <f>H280+H303</f>
        <v>6923134.129999999</v>
      </c>
      <c r="I279" s="16">
        <f t="shared" si="8"/>
        <v>99.986960352753727</v>
      </c>
    </row>
    <row r="280" spans="1:9" outlineLevel="1">
      <c r="A280" s="5" t="s">
        <v>11</v>
      </c>
      <c r="B280" s="3" t="s">
        <v>236</v>
      </c>
      <c r="C280" s="3" t="s">
        <v>12</v>
      </c>
      <c r="D280" s="3" t="s">
        <v>9</v>
      </c>
      <c r="E280" s="3" t="s">
        <v>10</v>
      </c>
      <c r="F280" s="3" t="s">
        <v>10</v>
      </c>
      <c r="G280" s="6">
        <f>G281+G297</f>
        <v>3642921</v>
      </c>
      <c r="H280" s="8">
        <f>H281+H297</f>
        <v>3642018.2599999993</v>
      </c>
      <c r="I280" s="16">
        <f t="shared" si="8"/>
        <v>99.975219336351216</v>
      </c>
    </row>
    <row r="281" spans="1:9" ht="40.5" customHeight="1" outlineLevel="2">
      <c r="A281" s="5" t="s">
        <v>237</v>
      </c>
      <c r="B281" s="3" t="s">
        <v>236</v>
      </c>
      <c r="C281" s="3" t="s">
        <v>238</v>
      </c>
      <c r="D281" s="3" t="s">
        <v>9</v>
      </c>
      <c r="E281" s="3" t="s">
        <v>10</v>
      </c>
      <c r="F281" s="3" t="s">
        <v>10</v>
      </c>
      <c r="G281" s="6">
        <f>G282</f>
        <v>3438462</v>
      </c>
      <c r="H281" s="8">
        <f>H282</f>
        <v>3438459.7299999995</v>
      </c>
      <c r="I281" s="16">
        <f t="shared" si="8"/>
        <v>99.999933982111756</v>
      </c>
    </row>
    <row r="282" spans="1:9" outlineLevel="3">
      <c r="A282" s="5" t="s">
        <v>15</v>
      </c>
      <c r="B282" s="3" t="s">
        <v>236</v>
      </c>
      <c r="C282" s="3" t="s">
        <v>238</v>
      </c>
      <c r="D282" s="3" t="s">
        <v>16</v>
      </c>
      <c r="E282" s="3" t="s">
        <v>10</v>
      </c>
      <c r="F282" s="3" t="s">
        <v>10</v>
      </c>
      <c r="G282" s="6">
        <f>G283+G287+G293+G295</f>
        <v>3438462</v>
      </c>
      <c r="H282" s="8">
        <f>H283+H287+H293+H295</f>
        <v>3438459.7299999995</v>
      </c>
      <c r="I282" s="16">
        <f t="shared" si="8"/>
        <v>99.999933982111756</v>
      </c>
    </row>
    <row r="283" spans="1:9" ht="25.5" outlineLevel="4">
      <c r="A283" s="5" t="s">
        <v>17</v>
      </c>
      <c r="B283" s="3" t="s">
        <v>236</v>
      </c>
      <c r="C283" s="3" t="s">
        <v>238</v>
      </c>
      <c r="D283" s="3" t="s">
        <v>16</v>
      </c>
      <c r="E283" s="3" t="s">
        <v>18</v>
      </c>
      <c r="F283" s="3" t="s">
        <v>10</v>
      </c>
      <c r="G283" s="6">
        <f>G284+G285+G286</f>
        <v>3370202</v>
      </c>
      <c r="H283" s="8">
        <f>H284+H285+H286</f>
        <v>3370201.57</v>
      </c>
      <c r="I283" s="16">
        <f t="shared" si="8"/>
        <v>99.999987241120863</v>
      </c>
    </row>
    <row r="284" spans="1:9" outlineLevel="5">
      <c r="A284" s="5" t="s">
        <v>19</v>
      </c>
      <c r="B284" s="3" t="s">
        <v>236</v>
      </c>
      <c r="C284" s="3" t="s">
        <v>238</v>
      </c>
      <c r="D284" s="3" t="s">
        <v>16</v>
      </c>
      <c r="E284" s="3" t="s">
        <v>18</v>
      </c>
      <c r="F284" s="3" t="s">
        <v>20</v>
      </c>
      <c r="G284" s="27">
        <f>2632648.21+182</f>
        <v>2632830.21</v>
      </c>
      <c r="H284" s="28">
        <v>2632829.94</v>
      </c>
      <c r="I284" s="29">
        <f t="shared" si="8"/>
        <v>99.999989744876103</v>
      </c>
    </row>
    <row r="285" spans="1:9" outlineLevel="5">
      <c r="A285" s="5" t="s">
        <v>51</v>
      </c>
      <c r="B285" s="3" t="s">
        <v>236</v>
      </c>
      <c r="C285" s="3" t="s">
        <v>238</v>
      </c>
      <c r="D285" s="3" t="s">
        <v>16</v>
      </c>
      <c r="E285" s="3" t="s">
        <v>18</v>
      </c>
      <c r="F285" s="3" t="s">
        <v>52</v>
      </c>
      <c r="G285" s="6">
        <v>500</v>
      </c>
      <c r="H285" s="8">
        <v>500</v>
      </c>
      <c r="I285" s="16">
        <f t="shared" si="8"/>
        <v>100</v>
      </c>
    </row>
    <row r="286" spans="1:9" outlineLevel="5">
      <c r="A286" s="5" t="s">
        <v>21</v>
      </c>
      <c r="B286" s="3" t="s">
        <v>236</v>
      </c>
      <c r="C286" s="3" t="s">
        <v>238</v>
      </c>
      <c r="D286" s="3" t="s">
        <v>16</v>
      </c>
      <c r="E286" s="3" t="s">
        <v>18</v>
      </c>
      <c r="F286" s="3" t="s">
        <v>22</v>
      </c>
      <c r="G286" s="6">
        <f>737053.79-182</f>
        <v>736871.79</v>
      </c>
      <c r="H286" s="8">
        <v>736871.63</v>
      </c>
      <c r="I286" s="16">
        <f t="shared" si="8"/>
        <v>99.999978286589041</v>
      </c>
    </row>
    <row r="287" spans="1:9" ht="25.5" outlineLevel="4">
      <c r="A287" s="5" t="s">
        <v>23</v>
      </c>
      <c r="B287" s="3" t="s">
        <v>236</v>
      </c>
      <c r="C287" s="3" t="s">
        <v>238</v>
      </c>
      <c r="D287" s="3" t="s">
        <v>16</v>
      </c>
      <c r="E287" s="3" t="s">
        <v>24</v>
      </c>
      <c r="F287" s="3" t="s">
        <v>10</v>
      </c>
      <c r="G287" s="6">
        <f>G288+G289+G290+G291+G292</f>
        <v>54154</v>
      </c>
      <c r="H287" s="8">
        <f>H288+H289+H290+H291+H292</f>
        <v>54152.86</v>
      </c>
      <c r="I287" s="16">
        <f t="shared" si="8"/>
        <v>99.99789489234405</v>
      </c>
    </row>
    <row r="288" spans="1:9" ht="15" customHeight="1" outlineLevel="5">
      <c r="A288" s="5" t="s">
        <v>43</v>
      </c>
      <c r="B288" s="3" t="s">
        <v>236</v>
      </c>
      <c r="C288" s="3" t="s">
        <v>238</v>
      </c>
      <c r="D288" s="3" t="s">
        <v>16</v>
      </c>
      <c r="E288" s="3" t="s">
        <v>24</v>
      </c>
      <c r="F288" s="3" t="s">
        <v>44</v>
      </c>
      <c r="G288" s="6">
        <v>732</v>
      </c>
      <c r="H288" s="8">
        <v>731.64</v>
      </c>
      <c r="I288" s="16">
        <f t="shared" si="8"/>
        <v>99.950819672131146</v>
      </c>
    </row>
    <row r="289" spans="1:9" outlineLevel="5">
      <c r="A289" s="5" t="s">
        <v>27</v>
      </c>
      <c r="B289" s="3" t="s">
        <v>236</v>
      </c>
      <c r="C289" s="3" t="s">
        <v>238</v>
      </c>
      <c r="D289" s="3" t="s">
        <v>16</v>
      </c>
      <c r="E289" s="3" t="s">
        <v>24</v>
      </c>
      <c r="F289" s="3" t="s">
        <v>28</v>
      </c>
      <c r="G289" s="6">
        <v>2900</v>
      </c>
      <c r="H289" s="8">
        <v>2900</v>
      </c>
      <c r="I289" s="16">
        <f t="shared" si="8"/>
        <v>100</v>
      </c>
    </row>
    <row r="290" spans="1:9" outlineLevel="5">
      <c r="A290" s="5" t="s">
        <v>29</v>
      </c>
      <c r="B290" s="3" t="s">
        <v>236</v>
      </c>
      <c r="C290" s="3" t="s">
        <v>238</v>
      </c>
      <c r="D290" s="3" t="s">
        <v>16</v>
      </c>
      <c r="E290" s="3" t="s">
        <v>24</v>
      </c>
      <c r="F290" s="3" t="s">
        <v>30</v>
      </c>
      <c r="G290" s="6">
        <v>3000</v>
      </c>
      <c r="H290" s="8">
        <v>3000</v>
      </c>
      <c r="I290" s="16">
        <f t="shared" si="8"/>
        <v>100</v>
      </c>
    </row>
    <row r="291" spans="1:9" ht="15.75" customHeight="1" outlineLevel="5">
      <c r="A291" s="5" t="s">
        <v>45</v>
      </c>
      <c r="B291" s="3" t="s">
        <v>236</v>
      </c>
      <c r="C291" s="3" t="s">
        <v>238</v>
      </c>
      <c r="D291" s="3" t="s">
        <v>16</v>
      </c>
      <c r="E291" s="3" t="s">
        <v>24</v>
      </c>
      <c r="F291" s="3" t="s">
        <v>46</v>
      </c>
      <c r="G291" s="6">
        <v>5546</v>
      </c>
      <c r="H291" s="8">
        <v>5546</v>
      </c>
      <c r="I291" s="16">
        <f t="shared" si="8"/>
        <v>100</v>
      </c>
    </row>
    <row r="292" spans="1:9" ht="16.5" customHeight="1" outlineLevel="5">
      <c r="A292" s="5" t="s">
        <v>31</v>
      </c>
      <c r="B292" s="3" t="s">
        <v>236</v>
      </c>
      <c r="C292" s="3" t="s">
        <v>238</v>
      </c>
      <c r="D292" s="3" t="s">
        <v>16</v>
      </c>
      <c r="E292" s="3" t="s">
        <v>24</v>
      </c>
      <c r="F292" s="3" t="s">
        <v>32</v>
      </c>
      <c r="G292" s="6">
        <v>41976</v>
      </c>
      <c r="H292" s="8">
        <v>41975.22</v>
      </c>
      <c r="I292" s="16">
        <f t="shared" si="8"/>
        <v>99.998141795311611</v>
      </c>
    </row>
    <row r="293" spans="1:9" ht="25.5" outlineLevel="4">
      <c r="A293" s="5" t="s">
        <v>33</v>
      </c>
      <c r="B293" s="3" t="s">
        <v>236</v>
      </c>
      <c r="C293" s="3" t="s">
        <v>238</v>
      </c>
      <c r="D293" s="3" t="s">
        <v>16</v>
      </c>
      <c r="E293" s="3" t="s">
        <v>34</v>
      </c>
      <c r="F293" s="3" t="s">
        <v>10</v>
      </c>
      <c r="G293" s="6">
        <f>G294</f>
        <v>11124</v>
      </c>
      <c r="H293" s="8">
        <f>H294</f>
        <v>11123.8</v>
      </c>
      <c r="I293" s="16">
        <f t="shared" si="8"/>
        <v>99.998202085580729</v>
      </c>
    </row>
    <row r="294" spans="1:9" outlineLevel="5">
      <c r="A294" s="5" t="s">
        <v>29</v>
      </c>
      <c r="B294" s="3" t="s">
        <v>236</v>
      </c>
      <c r="C294" s="3" t="s">
        <v>238</v>
      </c>
      <c r="D294" s="3" t="s">
        <v>16</v>
      </c>
      <c r="E294" s="3" t="s">
        <v>34</v>
      </c>
      <c r="F294" s="3" t="s">
        <v>30</v>
      </c>
      <c r="G294" s="6">
        <v>11124</v>
      </c>
      <c r="H294" s="8">
        <v>11123.8</v>
      </c>
      <c r="I294" s="16">
        <f t="shared" si="8"/>
        <v>99.998202085580729</v>
      </c>
    </row>
    <row r="295" spans="1:9" ht="15.75" customHeight="1" outlineLevel="4">
      <c r="A295" s="5" t="s">
        <v>35</v>
      </c>
      <c r="B295" s="3" t="s">
        <v>236</v>
      </c>
      <c r="C295" s="3" t="s">
        <v>238</v>
      </c>
      <c r="D295" s="3" t="s">
        <v>16</v>
      </c>
      <c r="E295" s="3" t="s">
        <v>36</v>
      </c>
      <c r="F295" s="3" t="s">
        <v>10</v>
      </c>
      <c r="G295" s="6">
        <f>G296</f>
        <v>2982</v>
      </c>
      <c r="H295" s="8">
        <f>H296</f>
        <v>2981.5</v>
      </c>
      <c r="I295" s="16">
        <f t="shared" si="8"/>
        <v>99.983232729711602</v>
      </c>
    </row>
    <row r="296" spans="1:9" outlineLevel="5">
      <c r="A296" s="5" t="s">
        <v>29</v>
      </c>
      <c r="B296" s="3" t="s">
        <v>236</v>
      </c>
      <c r="C296" s="3" t="s">
        <v>238</v>
      </c>
      <c r="D296" s="3" t="s">
        <v>16</v>
      </c>
      <c r="E296" s="3" t="s">
        <v>36</v>
      </c>
      <c r="F296" s="3" t="s">
        <v>30</v>
      </c>
      <c r="G296" s="6">
        <v>2982</v>
      </c>
      <c r="H296" s="8">
        <v>2981.5</v>
      </c>
      <c r="I296" s="16">
        <f t="shared" si="8"/>
        <v>99.983232729711602</v>
      </c>
    </row>
    <row r="297" spans="1:9" outlineLevel="2">
      <c r="A297" s="5" t="s">
        <v>39</v>
      </c>
      <c r="B297" s="3" t="s">
        <v>236</v>
      </c>
      <c r="C297" s="3" t="s">
        <v>40</v>
      </c>
      <c r="D297" s="3" t="s">
        <v>9</v>
      </c>
      <c r="E297" s="3" t="s">
        <v>10</v>
      </c>
      <c r="F297" s="3" t="s">
        <v>10</v>
      </c>
      <c r="G297" s="6">
        <f>G298</f>
        <v>204459</v>
      </c>
      <c r="H297" s="8">
        <f>H298</f>
        <v>203558.53</v>
      </c>
      <c r="I297" s="16">
        <f t="shared" si="8"/>
        <v>99.559584073090448</v>
      </c>
    </row>
    <row r="298" spans="1:9" ht="25.5" outlineLevel="3">
      <c r="A298" s="5" t="s">
        <v>41</v>
      </c>
      <c r="B298" s="3" t="s">
        <v>236</v>
      </c>
      <c r="C298" s="3" t="s">
        <v>40</v>
      </c>
      <c r="D298" s="3" t="s">
        <v>42</v>
      </c>
      <c r="E298" s="3" t="s">
        <v>10</v>
      </c>
      <c r="F298" s="3" t="s">
        <v>10</v>
      </c>
      <c r="G298" s="6">
        <f>G299</f>
        <v>204459</v>
      </c>
      <c r="H298" s="8">
        <f>H299</f>
        <v>203558.53</v>
      </c>
      <c r="I298" s="16">
        <f t="shared" si="8"/>
        <v>99.559584073090448</v>
      </c>
    </row>
    <row r="299" spans="1:9" ht="25.5" outlineLevel="4">
      <c r="A299" s="5" t="s">
        <v>23</v>
      </c>
      <c r="B299" s="3" t="s">
        <v>236</v>
      </c>
      <c r="C299" s="3" t="s">
        <v>40</v>
      </c>
      <c r="D299" s="3" t="s">
        <v>42</v>
      </c>
      <c r="E299" s="3" t="s">
        <v>24</v>
      </c>
      <c r="F299" s="3" t="s">
        <v>10</v>
      </c>
      <c r="G299" s="6">
        <f>G300+G301+G302</f>
        <v>204459</v>
      </c>
      <c r="H299" s="8">
        <f>H300+H301+H302</f>
        <v>203558.53</v>
      </c>
      <c r="I299" s="16">
        <f t="shared" si="8"/>
        <v>99.559584073090448</v>
      </c>
    </row>
    <row r="300" spans="1:9" outlineLevel="5">
      <c r="A300" s="5" t="s">
        <v>27</v>
      </c>
      <c r="B300" s="3" t="s">
        <v>236</v>
      </c>
      <c r="C300" s="3" t="s">
        <v>40</v>
      </c>
      <c r="D300" s="3" t="s">
        <v>42</v>
      </c>
      <c r="E300" s="3" t="s">
        <v>24</v>
      </c>
      <c r="F300" s="3" t="s">
        <v>28</v>
      </c>
      <c r="G300" s="6">
        <v>190989</v>
      </c>
      <c r="H300" s="8">
        <v>190088.53</v>
      </c>
      <c r="I300" s="16">
        <f t="shared" si="8"/>
        <v>99.528522585070348</v>
      </c>
    </row>
    <row r="301" spans="1:9" ht="12.75" customHeight="1" outlineLevel="5">
      <c r="A301" s="5" t="s">
        <v>45</v>
      </c>
      <c r="B301" s="3" t="s">
        <v>236</v>
      </c>
      <c r="C301" s="3" t="s">
        <v>40</v>
      </c>
      <c r="D301" s="3" t="s">
        <v>42</v>
      </c>
      <c r="E301" s="3" t="s">
        <v>24</v>
      </c>
      <c r="F301" s="3" t="s">
        <v>46</v>
      </c>
      <c r="G301" s="6">
        <v>10010</v>
      </c>
      <c r="H301" s="8">
        <v>10010</v>
      </c>
      <c r="I301" s="16">
        <f t="shared" si="8"/>
        <v>100</v>
      </c>
    </row>
    <row r="302" spans="1:9" ht="15.75" customHeight="1" outlineLevel="5">
      <c r="A302" s="5" t="s">
        <v>31</v>
      </c>
      <c r="B302" s="3" t="s">
        <v>236</v>
      </c>
      <c r="C302" s="3" t="s">
        <v>40</v>
      </c>
      <c r="D302" s="3" t="s">
        <v>42</v>
      </c>
      <c r="E302" s="3" t="s">
        <v>24</v>
      </c>
      <c r="F302" s="3" t="s">
        <v>32</v>
      </c>
      <c r="G302" s="6">
        <v>3460</v>
      </c>
      <c r="H302" s="8">
        <v>3460</v>
      </c>
      <c r="I302" s="16">
        <f t="shared" si="8"/>
        <v>100</v>
      </c>
    </row>
    <row r="303" spans="1:9" ht="25.5" outlineLevel="1">
      <c r="A303" s="5" t="s">
        <v>239</v>
      </c>
      <c r="B303" s="3" t="s">
        <v>236</v>
      </c>
      <c r="C303" s="3" t="s">
        <v>240</v>
      </c>
      <c r="D303" s="3" t="s">
        <v>9</v>
      </c>
      <c r="E303" s="3" t="s">
        <v>10</v>
      </c>
      <c r="F303" s="3" t="s">
        <v>10</v>
      </c>
      <c r="G303" s="6">
        <f t="shared" ref="G303:H306" si="11">G304</f>
        <v>3281116</v>
      </c>
      <c r="H303" s="8">
        <f t="shared" si="11"/>
        <v>3281115.87</v>
      </c>
      <c r="I303" s="16">
        <f t="shared" si="8"/>
        <v>99.999996037933442</v>
      </c>
    </row>
    <row r="304" spans="1:9" ht="25.5" outlineLevel="2">
      <c r="A304" s="5" t="s">
        <v>241</v>
      </c>
      <c r="B304" s="3" t="s">
        <v>236</v>
      </c>
      <c r="C304" s="3" t="s">
        <v>242</v>
      </c>
      <c r="D304" s="3" t="s">
        <v>9</v>
      </c>
      <c r="E304" s="3" t="s">
        <v>10</v>
      </c>
      <c r="F304" s="3" t="s">
        <v>10</v>
      </c>
      <c r="G304" s="6">
        <f t="shared" si="11"/>
        <v>3281116</v>
      </c>
      <c r="H304" s="8">
        <f t="shared" si="11"/>
        <v>3281115.87</v>
      </c>
      <c r="I304" s="16">
        <f t="shared" si="8"/>
        <v>99.999996037933442</v>
      </c>
    </row>
    <row r="305" spans="1:9" ht="15.75" customHeight="1" outlineLevel="3">
      <c r="A305" s="5" t="s">
        <v>243</v>
      </c>
      <c r="B305" s="3" t="s">
        <v>236</v>
      </c>
      <c r="C305" s="3" t="s">
        <v>242</v>
      </c>
      <c r="D305" s="3" t="s">
        <v>244</v>
      </c>
      <c r="E305" s="3" t="s">
        <v>10</v>
      </c>
      <c r="F305" s="3" t="s">
        <v>10</v>
      </c>
      <c r="G305" s="6">
        <f t="shared" si="11"/>
        <v>3281116</v>
      </c>
      <c r="H305" s="8">
        <f t="shared" si="11"/>
        <v>3281115.87</v>
      </c>
      <c r="I305" s="16">
        <f t="shared" si="8"/>
        <v>99.999996037933442</v>
      </c>
    </row>
    <row r="306" spans="1:9" outlineLevel="4">
      <c r="A306" s="5" t="s">
        <v>245</v>
      </c>
      <c r="B306" s="3" t="s">
        <v>236</v>
      </c>
      <c r="C306" s="3" t="s">
        <v>242</v>
      </c>
      <c r="D306" s="3" t="s">
        <v>244</v>
      </c>
      <c r="E306" s="3" t="s">
        <v>246</v>
      </c>
      <c r="F306" s="3" t="s">
        <v>10</v>
      </c>
      <c r="G306" s="6">
        <f t="shared" si="11"/>
        <v>3281116</v>
      </c>
      <c r="H306" s="8">
        <f t="shared" si="11"/>
        <v>3281115.87</v>
      </c>
      <c r="I306" s="16">
        <f t="shared" si="8"/>
        <v>99.999996037933442</v>
      </c>
    </row>
    <row r="307" spans="1:9" outlineLevel="5">
      <c r="A307" s="5" t="s">
        <v>247</v>
      </c>
      <c r="B307" s="3" t="s">
        <v>236</v>
      </c>
      <c r="C307" s="3" t="s">
        <v>242</v>
      </c>
      <c r="D307" s="3" t="s">
        <v>244</v>
      </c>
      <c r="E307" s="3" t="s">
        <v>246</v>
      </c>
      <c r="F307" s="3" t="s">
        <v>248</v>
      </c>
      <c r="G307" s="6">
        <v>3281116</v>
      </c>
      <c r="H307" s="8">
        <v>3281115.87</v>
      </c>
      <c r="I307" s="16">
        <f t="shared" si="8"/>
        <v>99.999996037933442</v>
      </c>
    </row>
    <row r="308" spans="1:9" hidden="1" outlineLevel="1">
      <c r="A308" s="5"/>
      <c r="B308" s="3" t="s">
        <v>236</v>
      </c>
      <c r="C308" s="3" t="s">
        <v>249</v>
      </c>
      <c r="D308" s="3" t="s">
        <v>9</v>
      </c>
      <c r="E308" s="3" t="s">
        <v>10</v>
      </c>
      <c r="F308" s="3" t="s">
        <v>10</v>
      </c>
      <c r="G308" s="6">
        <v>0</v>
      </c>
      <c r="H308" s="8">
        <v>0</v>
      </c>
      <c r="I308" s="16" t="e">
        <f t="shared" si="8"/>
        <v>#DIV/0!</v>
      </c>
    </row>
    <row r="309" spans="1:9" ht="27.75" customHeight="1" collapsed="1">
      <c r="A309" s="5" t="s">
        <v>250</v>
      </c>
      <c r="B309" s="3" t="s">
        <v>251</v>
      </c>
      <c r="C309" s="3" t="s">
        <v>8</v>
      </c>
      <c r="D309" s="3" t="s">
        <v>9</v>
      </c>
      <c r="E309" s="3" t="s">
        <v>10</v>
      </c>
      <c r="F309" s="3" t="s">
        <v>10</v>
      </c>
      <c r="G309" s="6">
        <f>G310+G340+G353</f>
        <v>7731371</v>
      </c>
      <c r="H309" s="8">
        <f>H310+H340+H353</f>
        <v>7723865.4800000004</v>
      </c>
      <c r="I309" s="16">
        <f t="shared" si="8"/>
        <v>99.902921228330669</v>
      </c>
    </row>
    <row r="310" spans="1:9" outlineLevel="1">
      <c r="A310" s="5" t="s">
        <v>151</v>
      </c>
      <c r="B310" s="3" t="s">
        <v>251</v>
      </c>
      <c r="C310" s="3" t="s">
        <v>152</v>
      </c>
      <c r="D310" s="3" t="s">
        <v>9</v>
      </c>
      <c r="E310" s="3" t="s">
        <v>10</v>
      </c>
      <c r="F310" s="3" t="s">
        <v>10</v>
      </c>
      <c r="G310" s="6">
        <f>G311+G315</f>
        <v>6700262</v>
      </c>
      <c r="H310" s="8">
        <f>H311+H315</f>
        <v>6692756.4800000004</v>
      </c>
      <c r="I310" s="16">
        <f t="shared" si="8"/>
        <v>99.887981693850193</v>
      </c>
    </row>
    <row r="311" spans="1:9" outlineLevel="2">
      <c r="A311" s="5" t="s">
        <v>161</v>
      </c>
      <c r="B311" s="3" t="s">
        <v>251</v>
      </c>
      <c r="C311" s="3" t="s">
        <v>162</v>
      </c>
      <c r="D311" s="3" t="s">
        <v>9</v>
      </c>
      <c r="E311" s="3" t="s">
        <v>10</v>
      </c>
      <c r="F311" s="3" t="s">
        <v>10</v>
      </c>
      <c r="G311" s="6">
        <f t="shared" ref="G311:H313" si="12">G312</f>
        <v>14900</v>
      </c>
      <c r="H311" s="8">
        <f t="shared" si="12"/>
        <v>7400</v>
      </c>
      <c r="I311" s="16">
        <f t="shared" si="8"/>
        <v>49.664429530201346</v>
      </c>
    </row>
    <row r="312" spans="1:9" ht="89.25" customHeight="1" outlineLevel="3">
      <c r="A312" s="5" t="s">
        <v>252</v>
      </c>
      <c r="B312" s="3" t="s">
        <v>251</v>
      </c>
      <c r="C312" s="3" t="s">
        <v>162</v>
      </c>
      <c r="D312" s="3" t="s">
        <v>253</v>
      </c>
      <c r="E312" s="3" t="s">
        <v>10</v>
      </c>
      <c r="F312" s="3" t="s">
        <v>10</v>
      </c>
      <c r="G312" s="6">
        <f t="shared" si="12"/>
        <v>14900</v>
      </c>
      <c r="H312" s="8">
        <f t="shared" si="12"/>
        <v>7400</v>
      </c>
      <c r="I312" s="16">
        <f t="shared" si="8"/>
        <v>49.664429530201346</v>
      </c>
    </row>
    <row r="313" spans="1:9" ht="28.5" customHeight="1" outlineLevel="4">
      <c r="A313" s="5" t="s">
        <v>254</v>
      </c>
      <c r="B313" s="3" t="s">
        <v>251</v>
      </c>
      <c r="C313" s="3" t="s">
        <v>162</v>
      </c>
      <c r="D313" s="3" t="s">
        <v>253</v>
      </c>
      <c r="E313" s="3" t="s">
        <v>255</v>
      </c>
      <c r="F313" s="3" t="s">
        <v>10</v>
      </c>
      <c r="G313" s="6">
        <f t="shared" si="12"/>
        <v>14900</v>
      </c>
      <c r="H313" s="8">
        <f t="shared" si="12"/>
        <v>7400</v>
      </c>
      <c r="I313" s="16">
        <f t="shared" si="8"/>
        <v>49.664429530201346</v>
      </c>
    </row>
    <row r="314" spans="1:9" ht="25.5" outlineLevel="5">
      <c r="A314" s="5" t="s">
        <v>197</v>
      </c>
      <c r="B314" s="3" t="s">
        <v>251</v>
      </c>
      <c r="C314" s="3" t="s">
        <v>162</v>
      </c>
      <c r="D314" s="3" t="s">
        <v>253</v>
      </c>
      <c r="E314" s="3" t="s">
        <v>255</v>
      </c>
      <c r="F314" s="3" t="s">
        <v>198</v>
      </c>
      <c r="G314" s="6">
        <v>14900</v>
      </c>
      <c r="H314" s="8">
        <v>7400</v>
      </c>
      <c r="I314" s="16">
        <f t="shared" si="8"/>
        <v>49.664429530201346</v>
      </c>
    </row>
    <row r="315" spans="1:9" outlineLevel="2">
      <c r="A315" s="5" t="s">
        <v>177</v>
      </c>
      <c r="B315" s="3" t="s">
        <v>251</v>
      </c>
      <c r="C315" s="3" t="s">
        <v>178</v>
      </c>
      <c r="D315" s="3" t="s">
        <v>9</v>
      </c>
      <c r="E315" s="3" t="s">
        <v>10</v>
      </c>
      <c r="F315" s="3" t="s">
        <v>10</v>
      </c>
      <c r="G315" s="6">
        <f>G316+G330+G335</f>
        <v>6685362</v>
      </c>
      <c r="H315" s="8">
        <f>H316+H330+H335</f>
        <v>6685356.4800000004</v>
      </c>
      <c r="I315" s="16">
        <f t="shared" si="8"/>
        <v>99.99991743154672</v>
      </c>
    </row>
    <row r="316" spans="1:9" ht="25.5" outlineLevel="3">
      <c r="A316" s="5" t="s">
        <v>155</v>
      </c>
      <c r="B316" s="3" t="s">
        <v>251</v>
      </c>
      <c r="C316" s="3" t="s">
        <v>178</v>
      </c>
      <c r="D316" s="3" t="s">
        <v>256</v>
      </c>
      <c r="E316" s="3" t="s">
        <v>10</v>
      </c>
      <c r="F316" s="3" t="s">
        <v>10</v>
      </c>
      <c r="G316" s="6">
        <f>G317+G321+G328</f>
        <v>2848465</v>
      </c>
      <c r="H316" s="8">
        <f>H317+H321+H328</f>
        <v>2848460.7999999998</v>
      </c>
      <c r="I316" s="16">
        <f t="shared" si="8"/>
        <v>99.999852552164057</v>
      </c>
    </row>
    <row r="317" spans="1:9" ht="25.5" outlineLevel="4">
      <c r="A317" s="5" t="s">
        <v>17</v>
      </c>
      <c r="B317" s="3" t="s">
        <v>251</v>
      </c>
      <c r="C317" s="3" t="s">
        <v>178</v>
      </c>
      <c r="D317" s="3" t="s">
        <v>256</v>
      </c>
      <c r="E317" s="3" t="s">
        <v>18</v>
      </c>
      <c r="F317" s="3" t="s">
        <v>10</v>
      </c>
      <c r="G317" s="6">
        <f>G318+G319+G320</f>
        <v>2292740</v>
      </c>
      <c r="H317" s="8">
        <f>H318+H319+H320</f>
        <v>2292738.46</v>
      </c>
      <c r="I317" s="16">
        <f t="shared" si="8"/>
        <v>99.999932831459304</v>
      </c>
    </row>
    <row r="318" spans="1:9" outlineLevel="5">
      <c r="A318" s="5" t="s">
        <v>19</v>
      </c>
      <c r="B318" s="3" t="s">
        <v>251</v>
      </c>
      <c r="C318" s="3" t="s">
        <v>178</v>
      </c>
      <c r="D318" s="3" t="s">
        <v>256</v>
      </c>
      <c r="E318" s="3" t="s">
        <v>18</v>
      </c>
      <c r="F318" s="3" t="s">
        <v>20</v>
      </c>
      <c r="G318" s="6">
        <v>1791994</v>
      </c>
      <c r="H318" s="8">
        <v>1791993.14</v>
      </c>
      <c r="I318" s="16">
        <f t="shared" si="8"/>
        <v>99.999952008767877</v>
      </c>
    </row>
    <row r="319" spans="1:9" outlineLevel="5">
      <c r="A319" s="5" t="s">
        <v>51</v>
      </c>
      <c r="B319" s="3" t="s">
        <v>251</v>
      </c>
      <c r="C319" s="3" t="s">
        <v>178</v>
      </c>
      <c r="D319" s="3" t="s">
        <v>256</v>
      </c>
      <c r="E319" s="3" t="s">
        <v>18</v>
      </c>
      <c r="F319" s="3" t="s">
        <v>52</v>
      </c>
      <c r="G319" s="6">
        <v>500</v>
      </c>
      <c r="H319" s="8">
        <v>500</v>
      </c>
      <c r="I319" s="16">
        <f t="shared" si="8"/>
        <v>100</v>
      </c>
    </row>
    <row r="320" spans="1:9" outlineLevel="5">
      <c r="A320" s="5" t="s">
        <v>21</v>
      </c>
      <c r="B320" s="3" t="s">
        <v>251</v>
      </c>
      <c r="C320" s="3" t="s">
        <v>178</v>
      </c>
      <c r="D320" s="3" t="s">
        <v>256</v>
      </c>
      <c r="E320" s="3" t="s">
        <v>18</v>
      </c>
      <c r="F320" s="3" t="s">
        <v>22</v>
      </c>
      <c r="G320" s="6">
        <v>500246</v>
      </c>
      <c r="H320" s="8">
        <v>500245.32</v>
      </c>
      <c r="I320" s="16">
        <f t="shared" si="8"/>
        <v>99.999864066879098</v>
      </c>
    </row>
    <row r="321" spans="1:9" ht="25.5" outlineLevel="4">
      <c r="A321" s="5" t="s">
        <v>23</v>
      </c>
      <c r="B321" s="3" t="s">
        <v>251</v>
      </c>
      <c r="C321" s="3" t="s">
        <v>178</v>
      </c>
      <c r="D321" s="3" t="s">
        <v>256</v>
      </c>
      <c r="E321" s="3" t="s">
        <v>24</v>
      </c>
      <c r="F321" s="3" t="s">
        <v>10</v>
      </c>
      <c r="G321" s="6">
        <f>G322+G323+G324+G325+G326+G327</f>
        <v>547911</v>
      </c>
      <c r="H321" s="8">
        <f>H322+H323+H324+H325+H326+H327</f>
        <v>547908.98</v>
      </c>
      <c r="I321" s="16">
        <f t="shared" si="8"/>
        <v>99.999631326985579</v>
      </c>
    </row>
    <row r="322" spans="1:9" outlineLevel="5">
      <c r="A322" s="5" t="s">
        <v>25</v>
      </c>
      <c r="B322" s="3" t="s">
        <v>251</v>
      </c>
      <c r="C322" s="3" t="s">
        <v>178</v>
      </c>
      <c r="D322" s="3" t="s">
        <v>256</v>
      </c>
      <c r="E322" s="3" t="s">
        <v>24</v>
      </c>
      <c r="F322" s="3" t="s">
        <v>26</v>
      </c>
      <c r="G322" s="6">
        <v>49928</v>
      </c>
      <c r="H322" s="8">
        <v>49927.48</v>
      </c>
      <c r="I322" s="16">
        <f t="shared" si="8"/>
        <v>99.998958500240349</v>
      </c>
    </row>
    <row r="323" spans="1:9" ht="16.5" customHeight="1" outlineLevel="5">
      <c r="A323" s="5" t="s">
        <v>43</v>
      </c>
      <c r="B323" s="3" t="s">
        <v>251</v>
      </c>
      <c r="C323" s="3" t="s">
        <v>178</v>
      </c>
      <c r="D323" s="3" t="s">
        <v>256</v>
      </c>
      <c r="E323" s="3" t="s">
        <v>24</v>
      </c>
      <c r="F323" s="3" t="s">
        <v>44</v>
      </c>
      <c r="G323" s="6">
        <v>2567</v>
      </c>
      <c r="H323" s="8">
        <v>2566.8200000000002</v>
      </c>
      <c r="I323" s="16">
        <f t="shared" si="8"/>
        <v>99.992987923646282</v>
      </c>
    </row>
    <row r="324" spans="1:9" outlineLevel="5">
      <c r="A324" s="5" t="s">
        <v>27</v>
      </c>
      <c r="B324" s="3" t="s">
        <v>251</v>
      </c>
      <c r="C324" s="3" t="s">
        <v>178</v>
      </c>
      <c r="D324" s="3" t="s">
        <v>256</v>
      </c>
      <c r="E324" s="3" t="s">
        <v>24</v>
      </c>
      <c r="F324" s="3" t="s">
        <v>28</v>
      </c>
      <c r="G324" s="6">
        <v>28720</v>
      </c>
      <c r="H324" s="8">
        <v>28719.040000000001</v>
      </c>
      <c r="I324" s="16">
        <f t="shared" si="8"/>
        <v>99.996657381615606</v>
      </c>
    </row>
    <row r="325" spans="1:9" outlineLevel="5">
      <c r="A325" s="5" t="s">
        <v>29</v>
      </c>
      <c r="B325" s="3" t="s">
        <v>251</v>
      </c>
      <c r="C325" s="3" t="s">
        <v>178</v>
      </c>
      <c r="D325" s="3" t="s">
        <v>256</v>
      </c>
      <c r="E325" s="3" t="s">
        <v>24</v>
      </c>
      <c r="F325" s="3" t="s">
        <v>30</v>
      </c>
      <c r="G325" s="6">
        <v>6500</v>
      </c>
      <c r="H325" s="8">
        <v>6500</v>
      </c>
      <c r="I325" s="16">
        <f t="shared" ref="I325:I388" si="13">H325/G325*100</f>
        <v>100</v>
      </c>
    </row>
    <row r="326" spans="1:9" ht="15.75" customHeight="1" outlineLevel="5">
      <c r="A326" s="5" t="s">
        <v>45</v>
      </c>
      <c r="B326" s="3" t="s">
        <v>251</v>
      </c>
      <c r="C326" s="3" t="s">
        <v>178</v>
      </c>
      <c r="D326" s="3" t="s">
        <v>256</v>
      </c>
      <c r="E326" s="3" t="s">
        <v>24</v>
      </c>
      <c r="F326" s="3" t="s">
        <v>46</v>
      </c>
      <c r="G326" s="6">
        <v>83060</v>
      </c>
      <c r="H326" s="8">
        <v>83060</v>
      </c>
      <c r="I326" s="16">
        <f t="shared" si="13"/>
        <v>100</v>
      </c>
    </row>
    <row r="327" spans="1:9" ht="14.25" customHeight="1" outlineLevel="5">
      <c r="A327" s="5" t="s">
        <v>31</v>
      </c>
      <c r="B327" s="3" t="s">
        <v>251</v>
      </c>
      <c r="C327" s="3" t="s">
        <v>178</v>
      </c>
      <c r="D327" s="3" t="s">
        <v>256</v>
      </c>
      <c r="E327" s="3" t="s">
        <v>24</v>
      </c>
      <c r="F327" s="3" t="s">
        <v>32</v>
      </c>
      <c r="G327" s="6">
        <v>377136</v>
      </c>
      <c r="H327" s="8">
        <v>377135.64</v>
      </c>
      <c r="I327" s="16">
        <f t="shared" si="13"/>
        <v>99.999904543718969</v>
      </c>
    </row>
    <row r="328" spans="1:9" ht="16.5" customHeight="1" outlineLevel="4">
      <c r="A328" s="5" t="s">
        <v>35</v>
      </c>
      <c r="B328" s="3" t="s">
        <v>251</v>
      </c>
      <c r="C328" s="3" t="s">
        <v>178</v>
      </c>
      <c r="D328" s="3" t="s">
        <v>256</v>
      </c>
      <c r="E328" s="3" t="s">
        <v>36</v>
      </c>
      <c r="F328" s="3" t="s">
        <v>10</v>
      </c>
      <c r="G328" s="6">
        <f>G329</f>
        <v>7814</v>
      </c>
      <c r="H328" s="8">
        <f>H329</f>
        <v>7813.36</v>
      </c>
      <c r="I328" s="16">
        <f t="shared" si="13"/>
        <v>99.991809572562062</v>
      </c>
    </row>
    <row r="329" spans="1:9" outlineLevel="5">
      <c r="A329" s="5" t="s">
        <v>29</v>
      </c>
      <c r="B329" s="3" t="s">
        <v>251</v>
      </c>
      <c r="C329" s="3" t="s">
        <v>178</v>
      </c>
      <c r="D329" s="3" t="s">
        <v>256</v>
      </c>
      <c r="E329" s="3" t="s">
        <v>36</v>
      </c>
      <c r="F329" s="3" t="s">
        <v>30</v>
      </c>
      <c r="G329" s="6">
        <v>7814</v>
      </c>
      <c r="H329" s="8">
        <v>7813.36</v>
      </c>
      <c r="I329" s="16">
        <f t="shared" si="13"/>
        <v>99.991809572562062</v>
      </c>
    </row>
    <row r="330" spans="1:9" ht="25.5" outlineLevel="3">
      <c r="A330" s="5" t="s">
        <v>155</v>
      </c>
      <c r="B330" s="3" t="s">
        <v>251</v>
      </c>
      <c r="C330" s="3" t="s">
        <v>178</v>
      </c>
      <c r="D330" s="3" t="s">
        <v>257</v>
      </c>
      <c r="E330" s="3" t="s">
        <v>10</v>
      </c>
      <c r="F330" s="3" t="s">
        <v>10</v>
      </c>
      <c r="G330" s="6">
        <f>G331</f>
        <v>3781870</v>
      </c>
      <c r="H330" s="8">
        <f>H331</f>
        <v>3781869.18</v>
      </c>
      <c r="I330" s="16">
        <f t="shared" si="13"/>
        <v>99.999978317604786</v>
      </c>
    </row>
    <row r="331" spans="1:9" ht="27" customHeight="1" outlineLevel="4">
      <c r="A331" s="5" t="s">
        <v>258</v>
      </c>
      <c r="B331" s="3" t="s">
        <v>251</v>
      </c>
      <c r="C331" s="3" t="s">
        <v>178</v>
      </c>
      <c r="D331" s="3" t="s">
        <v>257</v>
      </c>
      <c r="E331" s="3" t="s">
        <v>259</v>
      </c>
      <c r="F331" s="3" t="s">
        <v>10</v>
      </c>
      <c r="G331" s="6">
        <f>G332+G333+G334</f>
        <v>3781870</v>
      </c>
      <c r="H331" s="8">
        <f>H332+H333+H334</f>
        <v>3781869.18</v>
      </c>
      <c r="I331" s="16">
        <f t="shared" si="13"/>
        <v>99.999978317604786</v>
      </c>
    </row>
    <row r="332" spans="1:9" outlineLevel="5">
      <c r="A332" s="5" t="s">
        <v>19</v>
      </c>
      <c r="B332" s="3" t="s">
        <v>251</v>
      </c>
      <c r="C332" s="3" t="s">
        <v>178</v>
      </c>
      <c r="D332" s="3" t="s">
        <v>257</v>
      </c>
      <c r="E332" s="3" t="s">
        <v>259</v>
      </c>
      <c r="F332" s="3" t="s">
        <v>20</v>
      </c>
      <c r="G332" s="6">
        <v>2823281</v>
      </c>
      <c r="H332" s="8">
        <v>2823280.54</v>
      </c>
      <c r="I332" s="16">
        <f t="shared" si="13"/>
        <v>99.999983706899883</v>
      </c>
    </row>
    <row r="333" spans="1:9" outlineLevel="5">
      <c r="A333" s="5" t="s">
        <v>51</v>
      </c>
      <c r="B333" s="3" t="s">
        <v>251</v>
      </c>
      <c r="C333" s="3" t="s">
        <v>178</v>
      </c>
      <c r="D333" s="3" t="s">
        <v>257</v>
      </c>
      <c r="E333" s="3" t="s">
        <v>259</v>
      </c>
      <c r="F333" s="3" t="s">
        <v>52</v>
      </c>
      <c r="G333" s="6">
        <v>982</v>
      </c>
      <c r="H333" s="8">
        <v>981.96</v>
      </c>
      <c r="I333" s="16">
        <f t="shared" si="13"/>
        <v>99.995926680244409</v>
      </c>
    </row>
    <row r="334" spans="1:9" outlineLevel="5">
      <c r="A334" s="5" t="s">
        <v>21</v>
      </c>
      <c r="B334" s="3" t="s">
        <v>251</v>
      </c>
      <c r="C334" s="3" t="s">
        <v>178</v>
      </c>
      <c r="D334" s="3" t="s">
        <v>257</v>
      </c>
      <c r="E334" s="3" t="s">
        <v>259</v>
      </c>
      <c r="F334" s="3" t="s">
        <v>22</v>
      </c>
      <c r="G334" s="6">
        <v>957607</v>
      </c>
      <c r="H334" s="8">
        <v>957606.68</v>
      </c>
      <c r="I334" s="16">
        <f t="shared" si="13"/>
        <v>99.99996658336876</v>
      </c>
    </row>
    <row r="335" spans="1:9" ht="25.5" outlineLevel="3">
      <c r="A335" s="5" t="s">
        <v>41</v>
      </c>
      <c r="B335" s="3" t="s">
        <v>251</v>
      </c>
      <c r="C335" s="3" t="s">
        <v>178</v>
      </c>
      <c r="D335" s="3" t="s">
        <v>42</v>
      </c>
      <c r="E335" s="3" t="s">
        <v>10</v>
      </c>
      <c r="F335" s="3" t="s">
        <v>10</v>
      </c>
      <c r="G335" s="6">
        <f>G336</f>
        <v>55027</v>
      </c>
      <c r="H335" s="8">
        <f>H336</f>
        <v>55026.5</v>
      </c>
      <c r="I335" s="16">
        <f t="shared" si="13"/>
        <v>99.999091355152927</v>
      </c>
    </row>
    <row r="336" spans="1:9" ht="25.5" outlineLevel="4">
      <c r="A336" s="5" t="s">
        <v>23</v>
      </c>
      <c r="B336" s="3" t="s">
        <v>251</v>
      </c>
      <c r="C336" s="3" t="s">
        <v>178</v>
      </c>
      <c r="D336" s="3" t="s">
        <v>42</v>
      </c>
      <c r="E336" s="3" t="s">
        <v>24</v>
      </c>
      <c r="F336" s="3" t="s">
        <v>10</v>
      </c>
      <c r="G336" s="6">
        <f>G337+G338+G339</f>
        <v>55027</v>
      </c>
      <c r="H336" s="8">
        <f>H337+H338+H339</f>
        <v>55026.5</v>
      </c>
      <c r="I336" s="16">
        <f t="shared" si="13"/>
        <v>99.999091355152927</v>
      </c>
    </row>
    <row r="337" spans="1:9" outlineLevel="5">
      <c r="A337" s="5" t="s">
        <v>27</v>
      </c>
      <c r="B337" s="3" t="s">
        <v>251</v>
      </c>
      <c r="C337" s="3" t="s">
        <v>178</v>
      </c>
      <c r="D337" s="3" t="s">
        <v>42</v>
      </c>
      <c r="E337" s="3" t="s">
        <v>24</v>
      </c>
      <c r="F337" s="3" t="s">
        <v>28</v>
      </c>
      <c r="G337" s="6">
        <v>37671</v>
      </c>
      <c r="H337" s="8">
        <v>37670.5</v>
      </c>
      <c r="I337" s="16">
        <f t="shared" si="13"/>
        <v>99.998672719067713</v>
      </c>
    </row>
    <row r="338" spans="1:9" ht="16.5" customHeight="1" outlineLevel="5">
      <c r="A338" s="5" t="s">
        <v>45</v>
      </c>
      <c r="B338" s="3" t="s">
        <v>251</v>
      </c>
      <c r="C338" s="3" t="s">
        <v>178</v>
      </c>
      <c r="D338" s="3" t="s">
        <v>42</v>
      </c>
      <c r="E338" s="3" t="s">
        <v>24</v>
      </c>
      <c r="F338" s="3" t="s">
        <v>46</v>
      </c>
      <c r="G338" s="6">
        <v>12000</v>
      </c>
      <c r="H338" s="8">
        <v>12000</v>
      </c>
      <c r="I338" s="16">
        <f t="shared" si="13"/>
        <v>100</v>
      </c>
    </row>
    <row r="339" spans="1:9" ht="14.25" customHeight="1" outlineLevel="5">
      <c r="A339" s="5" t="s">
        <v>31</v>
      </c>
      <c r="B339" s="3" t="s">
        <v>251</v>
      </c>
      <c r="C339" s="3" t="s">
        <v>178</v>
      </c>
      <c r="D339" s="3" t="s">
        <v>42</v>
      </c>
      <c r="E339" s="3" t="s">
        <v>24</v>
      </c>
      <c r="F339" s="3" t="s">
        <v>32</v>
      </c>
      <c r="G339" s="6">
        <v>5356</v>
      </c>
      <c r="H339" s="8">
        <v>5356</v>
      </c>
      <c r="I339" s="16">
        <f t="shared" si="13"/>
        <v>100</v>
      </c>
    </row>
    <row r="340" spans="1:9" outlineLevel="1">
      <c r="A340" s="5" t="s">
        <v>189</v>
      </c>
      <c r="B340" s="3" t="s">
        <v>251</v>
      </c>
      <c r="C340" s="3" t="s">
        <v>190</v>
      </c>
      <c r="D340" s="3" t="s">
        <v>9</v>
      </c>
      <c r="E340" s="3" t="s">
        <v>10</v>
      </c>
      <c r="F340" s="3" t="s">
        <v>10</v>
      </c>
      <c r="G340" s="6">
        <f>G341+G345</f>
        <v>905917</v>
      </c>
      <c r="H340" s="8">
        <f>H341+H345</f>
        <v>905917</v>
      </c>
      <c r="I340" s="16">
        <f t="shared" si="13"/>
        <v>100</v>
      </c>
    </row>
    <row r="341" spans="1:9" outlineLevel="2">
      <c r="A341" s="5" t="s">
        <v>211</v>
      </c>
      <c r="B341" s="3" t="s">
        <v>251</v>
      </c>
      <c r="C341" s="3" t="s">
        <v>212</v>
      </c>
      <c r="D341" s="3" t="s">
        <v>9</v>
      </c>
      <c r="E341" s="3" t="s">
        <v>10</v>
      </c>
      <c r="F341" s="3" t="s">
        <v>10</v>
      </c>
      <c r="G341" s="6">
        <f t="shared" ref="G341:H343" si="14">G342</f>
        <v>848194</v>
      </c>
      <c r="H341" s="8">
        <f t="shared" si="14"/>
        <v>848194</v>
      </c>
      <c r="I341" s="16">
        <f t="shared" si="13"/>
        <v>100</v>
      </c>
    </row>
    <row r="342" spans="1:9" ht="28.5" customHeight="1" outlineLevel="3">
      <c r="A342" s="5" t="s">
        <v>260</v>
      </c>
      <c r="B342" s="3" t="s">
        <v>251</v>
      </c>
      <c r="C342" s="3" t="s">
        <v>212</v>
      </c>
      <c r="D342" s="3" t="s">
        <v>261</v>
      </c>
      <c r="E342" s="3" t="s">
        <v>10</v>
      </c>
      <c r="F342" s="3" t="s">
        <v>10</v>
      </c>
      <c r="G342" s="6">
        <f t="shared" si="14"/>
        <v>848194</v>
      </c>
      <c r="H342" s="8">
        <f t="shared" si="14"/>
        <v>848194</v>
      </c>
      <c r="I342" s="16">
        <f t="shared" si="13"/>
        <v>100</v>
      </c>
    </row>
    <row r="343" spans="1:9" ht="25.5" outlineLevel="4">
      <c r="A343" s="5" t="s">
        <v>195</v>
      </c>
      <c r="B343" s="3" t="s">
        <v>251</v>
      </c>
      <c r="C343" s="3" t="s">
        <v>212</v>
      </c>
      <c r="D343" s="3" t="s">
        <v>261</v>
      </c>
      <c r="E343" s="3" t="s">
        <v>196</v>
      </c>
      <c r="F343" s="3" t="s">
        <v>10</v>
      </c>
      <c r="G343" s="6">
        <f t="shared" si="14"/>
        <v>848194</v>
      </c>
      <c r="H343" s="8">
        <f t="shared" si="14"/>
        <v>848194</v>
      </c>
      <c r="I343" s="16">
        <f t="shared" si="13"/>
        <v>100</v>
      </c>
    </row>
    <row r="344" spans="1:9" ht="15" customHeight="1" outlineLevel="5">
      <c r="A344" s="5" t="s">
        <v>205</v>
      </c>
      <c r="B344" s="3" t="s">
        <v>251</v>
      </c>
      <c r="C344" s="3" t="s">
        <v>212</v>
      </c>
      <c r="D344" s="3" t="s">
        <v>261</v>
      </c>
      <c r="E344" s="3" t="s">
        <v>196</v>
      </c>
      <c r="F344" s="3" t="s">
        <v>206</v>
      </c>
      <c r="G344" s="6">
        <v>848194</v>
      </c>
      <c r="H344" s="8">
        <v>848194</v>
      </c>
      <c r="I344" s="16">
        <f t="shared" si="13"/>
        <v>100</v>
      </c>
    </row>
    <row r="345" spans="1:9" ht="15" customHeight="1" outlineLevel="2">
      <c r="A345" s="5" t="s">
        <v>219</v>
      </c>
      <c r="B345" s="3" t="s">
        <v>251</v>
      </c>
      <c r="C345" s="3" t="s">
        <v>220</v>
      </c>
      <c r="D345" s="3" t="s">
        <v>9</v>
      </c>
      <c r="E345" s="3" t="s">
        <v>10</v>
      </c>
      <c r="F345" s="3" t="s">
        <v>10</v>
      </c>
      <c r="G345" s="6">
        <f>G346</f>
        <v>57723</v>
      </c>
      <c r="H345" s="8">
        <f>H346</f>
        <v>57723</v>
      </c>
      <c r="I345" s="16">
        <f t="shared" si="13"/>
        <v>100</v>
      </c>
    </row>
    <row r="346" spans="1:9" ht="29.25" customHeight="1" outlineLevel="3">
      <c r="A346" s="5" t="s">
        <v>262</v>
      </c>
      <c r="B346" s="3" t="s">
        <v>251</v>
      </c>
      <c r="C346" s="3" t="s">
        <v>220</v>
      </c>
      <c r="D346" s="3" t="s">
        <v>263</v>
      </c>
      <c r="E346" s="3" t="s">
        <v>10</v>
      </c>
      <c r="F346" s="3" t="s">
        <v>10</v>
      </c>
      <c r="G346" s="6">
        <f>G347</f>
        <v>57723</v>
      </c>
      <c r="H346" s="8">
        <f>H347</f>
        <v>57723</v>
      </c>
      <c r="I346" s="16">
        <f t="shared" si="13"/>
        <v>100</v>
      </c>
    </row>
    <row r="347" spans="1:9" ht="25.5" outlineLevel="4">
      <c r="A347" s="5" t="s">
        <v>23</v>
      </c>
      <c r="B347" s="3" t="s">
        <v>251</v>
      </c>
      <c r="C347" s="3" t="s">
        <v>220</v>
      </c>
      <c r="D347" s="3" t="s">
        <v>263</v>
      </c>
      <c r="E347" s="3" t="s">
        <v>24</v>
      </c>
      <c r="F347" s="3" t="s">
        <v>10</v>
      </c>
      <c r="G347" s="6">
        <f>G348+G349+G350+G351+G352</f>
        <v>57723</v>
      </c>
      <c r="H347" s="8">
        <f>H348+H349+H350+H351+H352</f>
        <v>57723</v>
      </c>
      <c r="I347" s="16">
        <f t="shared" si="13"/>
        <v>100</v>
      </c>
    </row>
    <row r="348" spans="1:9" outlineLevel="5">
      <c r="A348" s="5" t="s">
        <v>53</v>
      </c>
      <c r="B348" s="3" t="s">
        <v>251</v>
      </c>
      <c r="C348" s="3" t="s">
        <v>220</v>
      </c>
      <c r="D348" s="3" t="s">
        <v>263</v>
      </c>
      <c r="E348" s="3" t="s">
        <v>24</v>
      </c>
      <c r="F348" s="3" t="s">
        <v>54</v>
      </c>
      <c r="G348" s="6">
        <v>208</v>
      </c>
      <c r="H348" s="8">
        <v>208</v>
      </c>
      <c r="I348" s="16">
        <f t="shared" si="13"/>
        <v>100</v>
      </c>
    </row>
    <row r="349" spans="1:9" outlineLevel="5">
      <c r="A349" s="5" t="s">
        <v>27</v>
      </c>
      <c r="B349" s="3" t="s">
        <v>251</v>
      </c>
      <c r="C349" s="3" t="s">
        <v>220</v>
      </c>
      <c r="D349" s="3" t="s">
        <v>263</v>
      </c>
      <c r="E349" s="3" t="s">
        <v>24</v>
      </c>
      <c r="F349" s="3" t="s">
        <v>28</v>
      </c>
      <c r="G349" s="6">
        <v>3360</v>
      </c>
      <c r="H349" s="8">
        <v>3360</v>
      </c>
      <c r="I349" s="16">
        <f t="shared" si="13"/>
        <v>100</v>
      </c>
    </row>
    <row r="350" spans="1:9" outlineLevel="5">
      <c r="A350" s="5" t="s">
        <v>29</v>
      </c>
      <c r="B350" s="3" t="s">
        <v>251</v>
      </c>
      <c r="C350" s="3" t="s">
        <v>220</v>
      </c>
      <c r="D350" s="3" t="s">
        <v>263</v>
      </c>
      <c r="E350" s="3" t="s">
        <v>24</v>
      </c>
      <c r="F350" s="3" t="s">
        <v>30</v>
      </c>
      <c r="G350" s="6">
        <v>14150</v>
      </c>
      <c r="H350" s="8">
        <v>14150</v>
      </c>
      <c r="I350" s="16">
        <f t="shared" si="13"/>
        <v>100</v>
      </c>
    </row>
    <row r="351" spans="1:9" ht="15" customHeight="1" outlineLevel="5">
      <c r="A351" s="5" t="s">
        <v>45</v>
      </c>
      <c r="B351" s="3" t="s">
        <v>251</v>
      </c>
      <c r="C351" s="3" t="s">
        <v>220</v>
      </c>
      <c r="D351" s="3" t="s">
        <v>263</v>
      </c>
      <c r="E351" s="3" t="s">
        <v>24</v>
      </c>
      <c r="F351" s="3" t="s">
        <v>46</v>
      </c>
      <c r="G351" s="6">
        <v>23200</v>
      </c>
      <c r="H351" s="8">
        <v>23200</v>
      </c>
      <c r="I351" s="16">
        <f t="shared" si="13"/>
        <v>100</v>
      </c>
    </row>
    <row r="352" spans="1:9" ht="14.25" customHeight="1" outlineLevel="5">
      <c r="A352" s="5" t="s">
        <v>31</v>
      </c>
      <c r="B352" s="3" t="s">
        <v>251</v>
      </c>
      <c r="C352" s="3" t="s">
        <v>220</v>
      </c>
      <c r="D352" s="3" t="s">
        <v>263</v>
      </c>
      <c r="E352" s="3" t="s">
        <v>24</v>
      </c>
      <c r="F352" s="3" t="s">
        <v>32</v>
      </c>
      <c r="G352" s="6">
        <v>16805</v>
      </c>
      <c r="H352" s="8">
        <v>16805</v>
      </c>
      <c r="I352" s="16">
        <f t="shared" si="13"/>
        <v>100</v>
      </c>
    </row>
    <row r="353" spans="1:9" outlineLevel="1">
      <c r="A353" s="5" t="s">
        <v>225</v>
      </c>
      <c r="B353" s="3" t="s">
        <v>251</v>
      </c>
      <c r="C353" s="3" t="s">
        <v>226</v>
      </c>
      <c r="D353" s="3" t="s">
        <v>9</v>
      </c>
      <c r="E353" s="3" t="s">
        <v>10</v>
      </c>
      <c r="F353" s="3" t="s">
        <v>10</v>
      </c>
      <c r="G353" s="6">
        <f t="shared" ref="G353:H355" si="15">G354</f>
        <v>125192</v>
      </c>
      <c r="H353" s="8">
        <f t="shared" si="15"/>
        <v>125192</v>
      </c>
      <c r="I353" s="16">
        <f t="shared" si="13"/>
        <v>100</v>
      </c>
    </row>
    <row r="354" spans="1:9" outlineLevel="2">
      <c r="A354" s="5" t="s">
        <v>264</v>
      </c>
      <c r="B354" s="3" t="s">
        <v>251</v>
      </c>
      <c r="C354" s="3" t="s">
        <v>265</v>
      </c>
      <c r="D354" s="3" t="s">
        <v>9</v>
      </c>
      <c r="E354" s="3" t="s">
        <v>10</v>
      </c>
      <c r="F354" s="3" t="s">
        <v>10</v>
      </c>
      <c r="G354" s="6">
        <f t="shared" si="15"/>
        <v>125192</v>
      </c>
      <c r="H354" s="8">
        <f t="shared" si="15"/>
        <v>125192</v>
      </c>
      <c r="I354" s="16">
        <f t="shared" si="13"/>
        <v>100</v>
      </c>
    </row>
    <row r="355" spans="1:9" ht="17.25" customHeight="1" outlineLevel="3">
      <c r="A355" s="5" t="s">
        <v>266</v>
      </c>
      <c r="B355" s="3" t="s">
        <v>251</v>
      </c>
      <c r="C355" s="3" t="s">
        <v>265</v>
      </c>
      <c r="D355" s="3" t="s">
        <v>267</v>
      </c>
      <c r="E355" s="3" t="s">
        <v>10</v>
      </c>
      <c r="F355" s="3" t="s">
        <v>10</v>
      </c>
      <c r="G355" s="6">
        <f t="shared" si="15"/>
        <v>125192</v>
      </c>
      <c r="H355" s="8">
        <f t="shared" si="15"/>
        <v>125192</v>
      </c>
      <c r="I355" s="16">
        <f t="shared" si="13"/>
        <v>100</v>
      </c>
    </row>
    <row r="356" spans="1:9" ht="25.5" outlineLevel="4">
      <c r="A356" s="5" t="s">
        <v>23</v>
      </c>
      <c r="B356" s="3" t="s">
        <v>251</v>
      </c>
      <c r="C356" s="3" t="s">
        <v>265</v>
      </c>
      <c r="D356" s="3" t="s">
        <v>267</v>
      </c>
      <c r="E356" s="3" t="s">
        <v>24</v>
      </c>
      <c r="F356" s="3" t="s">
        <v>10</v>
      </c>
      <c r="G356" s="6">
        <f>G357+G358+G359+G360</f>
        <v>125192</v>
      </c>
      <c r="H356" s="8">
        <f>H357+H358+H359+H360</f>
        <v>125192</v>
      </c>
      <c r="I356" s="16">
        <f t="shared" si="13"/>
        <v>100</v>
      </c>
    </row>
    <row r="357" spans="1:9" outlineLevel="5">
      <c r="A357" s="5" t="s">
        <v>53</v>
      </c>
      <c r="B357" s="3" t="s">
        <v>251</v>
      </c>
      <c r="C357" s="3" t="s">
        <v>265</v>
      </c>
      <c r="D357" s="3" t="s">
        <v>267</v>
      </c>
      <c r="E357" s="3" t="s">
        <v>24</v>
      </c>
      <c r="F357" s="3" t="s">
        <v>54</v>
      </c>
      <c r="G357" s="6">
        <v>23662</v>
      </c>
      <c r="H357" s="8">
        <v>23662</v>
      </c>
      <c r="I357" s="16">
        <f t="shared" si="13"/>
        <v>100</v>
      </c>
    </row>
    <row r="358" spans="1:9" outlineLevel="5">
      <c r="A358" s="5" t="s">
        <v>27</v>
      </c>
      <c r="B358" s="3" t="s">
        <v>251</v>
      </c>
      <c r="C358" s="3" t="s">
        <v>265</v>
      </c>
      <c r="D358" s="3" t="s">
        <v>267</v>
      </c>
      <c r="E358" s="3" t="s">
        <v>24</v>
      </c>
      <c r="F358" s="3" t="s">
        <v>28</v>
      </c>
      <c r="G358" s="6">
        <v>34780</v>
      </c>
      <c r="H358" s="8">
        <v>34780</v>
      </c>
      <c r="I358" s="16">
        <f t="shared" si="13"/>
        <v>100</v>
      </c>
    </row>
    <row r="359" spans="1:9" outlineLevel="5">
      <c r="A359" s="5" t="s">
        <v>29</v>
      </c>
      <c r="B359" s="3" t="s">
        <v>251</v>
      </c>
      <c r="C359" s="3" t="s">
        <v>265</v>
      </c>
      <c r="D359" s="3" t="s">
        <v>267</v>
      </c>
      <c r="E359" s="3" t="s">
        <v>24</v>
      </c>
      <c r="F359" s="3" t="s">
        <v>30</v>
      </c>
      <c r="G359" s="6">
        <v>61750</v>
      </c>
      <c r="H359" s="8">
        <v>61750</v>
      </c>
      <c r="I359" s="16">
        <f t="shared" si="13"/>
        <v>100</v>
      </c>
    </row>
    <row r="360" spans="1:9" ht="15.75" customHeight="1" outlineLevel="5">
      <c r="A360" s="5" t="s">
        <v>31</v>
      </c>
      <c r="B360" s="3" t="s">
        <v>251</v>
      </c>
      <c r="C360" s="3" t="s">
        <v>265</v>
      </c>
      <c r="D360" s="3" t="s">
        <v>267</v>
      </c>
      <c r="E360" s="3" t="s">
        <v>24</v>
      </c>
      <c r="F360" s="3" t="s">
        <v>32</v>
      </c>
      <c r="G360" s="6">
        <v>5000</v>
      </c>
      <c r="H360" s="8">
        <v>5000</v>
      </c>
      <c r="I360" s="16">
        <f t="shared" si="13"/>
        <v>100</v>
      </c>
    </row>
    <row r="361" spans="1:9" ht="30" customHeight="1">
      <c r="A361" s="5" t="s">
        <v>268</v>
      </c>
      <c r="B361" s="3" t="s">
        <v>269</v>
      </c>
      <c r="C361" s="3" t="s">
        <v>8</v>
      </c>
      <c r="D361" s="3" t="s">
        <v>9</v>
      </c>
      <c r="E361" s="3" t="s">
        <v>10</v>
      </c>
      <c r="F361" s="3" t="s">
        <v>10</v>
      </c>
      <c r="G361" s="6">
        <f>G362+G380</f>
        <v>2111651</v>
      </c>
      <c r="H361" s="8">
        <f>H362+H380</f>
        <v>2111648.42</v>
      </c>
      <c r="I361" s="16">
        <f t="shared" si="13"/>
        <v>99.999877820719433</v>
      </c>
    </row>
    <row r="362" spans="1:9" outlineLevel="1">
      <c r="A362" s="5" t="s">
        <v>11</v>
      </c>
      <c r="B362" s="3" t="s">
        <v>269</v>
      </c>
      <c r="C362" s="3" t="s">
        <v>12</v>
      </c>
      <c r="D362" s="3" t="s">
        <v>9</v>
      </c>
      <c r="E362" s="3" t="s">
        <v>10</v>
      </c>
      <c r="F362" s="3" t="s">
        <v>10</v>
      </c>
      <c r="G362" s="6">
        <f>G363</f>
        <v>2024961</v>
      </c>
      <c r="H362" s="8">
        <f>H363</f>
        <v>2024958.45</v>
      </c>
      <c r="I362" s="16">
        <f t="shared" si="13"/>
        <v>99.99987407164879</v>
      </c>
    </row>
    <row r="363" spans="1:9" outlineLevel="2">
      <c r="A363" s="5" t="s">
        <v>39</v>
      </c>
      <c r="B363" s="3" t="s">
        <v>269</v>
      </c>
      <c r="C363" s="3" t="s">
        <v>40</v>
      </c>
      <c r="D363" s="3" t="s">
        <v>9</v>
      </c>
      <c r="E363" s="3" t="s">
        <v>10</v>
      </c>
      <c r="F363" s="3" t="s">
        <v>10</v>
      </c>
      <c r="G363" s="6">
        <f>G364+G377</f>
        <v>2024961</v>
      </c>
      <c r="H363" s="8">
        <f>H364+H377</f>
        <v>2024958.45</v>
      </c>
      <c r="I363" s="16">
        <f t="shared" si="13"/>
        <v>99.99987407164879</v>
      </c>
    </row>
    <row r="364" spans="1:9" outlineLevel="3">
      <c r="A364" s="5" t="s">
        <v>15</v>
      </c>
      <c r="B364" s="3" t="s">
        <v>269</v>
      </c>
      <c r="C364" s="3" t="s">
        <v>40</v>
      </c>
      <c r="D364" s="3" t="s">
        <v>16</v>
      </c>
      <c r="E364" s="3" t="s">
        <v>10</v>
      </c>
      <c r="F364" s="3" t="s">
        <v>10</v>
      </c>
      <c r="G364" s="6">
        <f>G365+G369+G375</f>
        <v>2019251</v>
      </c>
      <c r="H364" s="8">
        <f>H365+H369+H375</f>
        <v>2019248.45</v>
      </c>
      <c r="I364" s="16">
        <f t="shared" si="13"/>
        <v>99.999873715550962</v>
      </c>
    </row>
    <row r="365" spans="1:9" ht="25.5" outlineLevel="4">
      <c r="A365" s="5" t="s">
        <v>17</v>
      </c>
      <c r="B365" s="3" t="s">
        <v>269</v>
      </c>
      <c r="C365" s="3" t="s">
        <v>40</v>
      </c>
      <c r="D365" s="3" t="s">
        <v>16</v>
      </c>
      <c r="E365" s="3" t="s">
        <v>18</v>
      </c>
      <c r="F365" s="3" t="s">
        <v>10</v>
      </c>
      <c r="G365" s="6">
        <f>G366+G367+G368</f>
        <v>2001512</v>
      </c>
      <c r="H365" s="8">
        <f>H366+H367+H368</f>
        <v>2001511.54</v>
      </c>
      <c r="I365" s="16">
        <f t="shared" si="13"/>
        <v>99.99997701737486</v>
      </c>
    </row>
    <row r="366" spans="1:9" outlineLevel="5">
      <c r="A366" s="5" t="s">
        <v>19</v>
      </c>
      <c r="B366" s="3" t="s">
        <v>269</v>
      </c>
      <c r="C366" s="3" t="s">
        <v>40</v>
      </c>
      <c r="D366" s="3" t="s">
        <v>16</v>
      </c>
      <c r="E366" s="3" t="s">
        <v>18</v>
      </c>
      <c r="F366" s="3" t="s">
        <v>20</v>
      </c>
      <c r="G366" s="6">
        <v>1548203</v>
      </c>
      <c r="H366" s="8">
        <v>1548202.72</v>
      </c>
      <c r="I366" s="16">
        <f t="shared" si="13"/>
        <v>99.999981914516383</v>
      </c>
    </row>
    <row r="367" spans="1:9" outlineLevel="5">
      <c r="A367" s="5" t="s">
        <v>51</v>
      </c>
      <c r="B367" s="3" t="s">
        <v>269</v>
      </c>
      <c r="C367" s="3" t="s">
        <v>40</v>
      </c>
      <c r="D367" s="3" t="s">
        <v>16</v>
      </c>
      <c r="E367" s="3" t="s">
        <v>18</v>
      </c>
      <c r="F367" s="3" t="s">
        <v>52</v>
      </c>
      <c r="G367" s="6">
        <v>600</v>
      </c>
      <c r="H367" s="8">
        <v>600</v>
      </c>
      <c r="I367" s="16">
        <f t="shared" si="13"/>
        <v>100</v>
      </c>
    </row>
    <row r="368" spans="1:9" outlineLevel="5">
      <c r="A368" s="5" t="s">
        <v>21</v>
      </c>
      <c r="B368" s="3" t="s">
        <v>269</v>
      </c>
      <c r="C368" s="3" t="s">
        <v>40</v>
      </c>
      <c r="D368" s="3" t="s">
        <v>16</v>
      </c>
      <c r="E368" s="3" t="s">
        <v>18</v>
      </c>
      <c r="F368" s="3" t="s">
        <v>22</v>
      </c>
      <c r="G368" s="6">
        <v>452709</v>
      </c>
      <c r="H368" s="8">
        <v>452708.82</v>
      </c>
      <c r="I368" s="16">
        <f t="shared" si="13"/>
        <v>99.999960239359069</v>
      </c>
    </row>
    <row r="369" spans="1:9" ht="25.5" outlineLevel="4">
      <c r="A369" s="5" t="s">
        <v>23</v>
      </c>
      <c r="B369" s="3" t="s">
        <v>269</v>
      </c>
      <c r="C369" s="3" t="s">
        <v>40</v>
      </c>
      <c r="D369" s="3" t="s">
        <v>16</v>
      </c>
      <c r="E369" s="3" t="s">
        <v>24</v>
      </c>
      <c r="F369" s="3" t="s">
        <v>10</v>
      </c>
      <c r="G369" s="6">
        <f>G370+G371+G372+G373+G374</f>
        <v>15772</v>
      </c>
      <c r="H369" s="8">
        <f>H370+H371+H372+H373+H374</f>
        <v>15770.76</v>
      </c>
      <c r="I369" s="16">
        <f t="shared" si="13"/>
        <v>99.992137966015733</v>
      </c>
    </row>
    <row r="370" spans="1:9" outlineLevel="5">
      <c r="A370" s="5" t="s">
        <v>25</v>
      </c>
      <c r="B370" s="3" t="s">
        <v>269</v>
      </c>
      <c r="C370" s="3" t="s">
        <v>40</v>
      </c>
      <c r="D370" s="3" t="s">
        <v>16</v>
      </c>
      <c r="E370" s="3" t="s">
        <v>24</v>
      </c>
      <c r="F370" s="3" t="s">
        <v>26</v>
      </c>
      <c r="G370" s="6">
        <v>3000</v>
      </c>
      <c r="H370" s="8">
        <v>3000</v>
      </c>
      <c r="I370" s="16">
        <f t="shared" si="13"/>
        <v>100</v>
      </c>
    </row>
    <row r="371" spans="1:9" ht="16.5" customHeight="1" outlineLevel="5">
      <c r="A371" s="5" t="s">
        <v>43</v>
      </c>
      <c r="B371" s="3" t="s">
        <v>269</v>
      </c>
      <c r="C371" s="3" t="s">
        <v>40</v>
      </c>
      <c r="D371" s="3" t="s">
        <v>16</v>
      </c>
      <c r="E371" s="3" t="s">
        <v>24</v>
      </c>
      <c r="F371" s="3" t="s">
        <v>44</v>
      </c>
      <c r="G371" s="6">
        <v>489</v>
      </c>
      <c r="H371" s="8">
        <v>487.76</v>
      </c>
      <c r="I371" s="16">
        <f t="shared" si="13"/>
        <v>99.746421267893652</v>
      </c>
    </row>
    <row r="372" spans="1:9" outlineLevel="5">
      <c r="A372" s="5" t="s">
        <v>27</v>
      </c>
      <c r="B372" s="3" t="s">
        <v>269</v>
      </c>
      <c r="C372" s="3" t="s">
        <v>40</v>
      </c>
      <c r="D372" s="3" t="s">
        <v>16</v>
      </c>
      <c r="E372" s="3" t="s">
        <v>24</v>
      </c>
      <c r="F372" s="3" t="s">
        <v>28</v>
      </c>
      <c r="G372" s="6">
        <v>1000</v>
      </c>
      <c r="H372" s="8">
        <v>1000</v>
      </c>
      <c r="I372" s="16">
        <f t="shared" si="13"/>
        <v>100</v>
      </c>
    </row>
    <row r="373" spans="1:9" outlineLevel="5">
      <c r="A373" s="5" t="s">
        <v>29</v>
      </c>
      <c r="B373" s="3" t="s">
        <v>269</v>
      </c>
      <c r="C373" s="3" t="s">
        <v>40</v>
      </c>
      <c r="D373" s="3" t="s">
        <v>16</v>
      </c>
      <c r="E373" s="3" t="s">
        <v>24</v>
      </c>
      <c r="F373" s="3" t="s">
        <v>30</v>
      </c>
      <c r="G373" s="6">
        <v>3000</v>
      </c>
      <c r="H373" s="8">
        <v>3000</v>
      </c>
      <c r="I373" s="16">
        <f t="shared" si="13"/>
        <v>100</v>
      </c>
    </row>
    <row r="374" spans="1:9" ht="14.25" customHeight="1" outlineLevel="5">
      <c r="A374" s="5" t="s">
        <v>31</v>
      </c>
      <c r="B374" s="3" t="s">
        <v>269</v>
      </c>
      <c r="C374" s="3" t="s">
        <v>40</v>
      </c>
      <c r="D374" s="3" t="s">
        <v>16</v>
      </c>
      <c r="E374" s="3" t="s">
        <v>24</v>
      </c>
      <c r="F374" s="3" t="s">
        <v>32</v>
      </c>
      <c r="G374" s="6">
        <v>8283</v>
      </c>
      <c r="H374" s="8">
        <v>8283</v>
      </c>
      <c r="I374" s="16">
        <f t="shared" si="13"/>
        <v>100</v>
      </c>
    </row>
    <row r="375" spans="1:9" ht="16.5" customHeight="1" outlineLevel="4">
      <c r="A375" s="5" t="s">
        <v>35</v>
      </c>
      <c r="B375" s="3" t="s">
        <v>269</v>
      </c>
      <c r="C375" s="3" t="s">
        <v>40</v>
      </c>
      <c r="D375" s="3" t="s">
        <v>16</v>
      </c>
      <c r="E375" s="3" t="s">
        <v>36</v>
      </c>
      <c r="F375" s="3" t="s">
        <v>10</v>
      </c>
      <c r="G375" s="6">
        <f>G376</f>
        <v>1967</v>
      </c>
      <c r="H375" s="8">
        <f>H376</f>
        <v>1966.15</v>
      </c>
      <c r="I375" s="16">
        <f t="shared" si="13"/>
        <v>99.956786985256741</v>
      </c>
    </row>
    <row r="376" spans="1:9" outlineLevel="5">
      <c r="A376" s="5" t="s">
        <v>29</v>
      </c>
      <c r="B376" s="3" t="s">
        <v>269</v>
      </c>
      <c r="C376" s="3" t="s">
        <v>40</v>
      </c>
      <c r="D376" s="3" t="s">
        <v>16</v>
      </c>
      <c r="E376" s="3" t="s">
        <v>36</v>
      </c>
      <c r="F376" s="3" t="s">
        <v>30</v>
      </c>
      <c r="G376" s="6">
        <v>1967</v>
      </c>
      <c r="H376" s="8">
        <v>1966.15</v>
      </c>
      <c r="I376" s="16">
        <f t="shared" si="13"/>
        <v>99.956786985256741</v>
      </c>
    </row>
    <row r="377" spans="1:9" ht="25.5" outlineLevel="3">
      <c r="A377" s="5" t="s">
        <v>41</v>
      </c>
      <c r="B377" s="3" t="s">
        <v>269</v>
      </c>
      <c r="C377" s="3" t="s">
        <v>40</v>
      </c>
      <c r="D377" s="3" t="s">
        <v>42</v>
      </c>
      <c r="E377" s="3" t="s">
        <v>10</v>
      </c>
      <c r="F377" s="3" t="s">
        <v>10</v>
      </c>
      <c r="G377" s="6">
        <f>G378</f>
        <v>5710</v>
      </c>
      <c r="H377" s="8">
        <f>H378</f>
        <v>5710</v>
      </c>
      <c r="I377" s="16">
        <f t="shared" si="13"/>
        <v>100</v>
      </c>
    </row>
    <row r="378" spans="1:9" ht="25.5" outlineLevel="4">
      <c r="A378" s="5" t="s">
        <v>23</v>
      </c>
      <c r="B378" s="3" t="s">
        <v>269</v>
      </c>
      <c r="C378" s="3" t="s">
        <v>40</v>
      </c>
      <c r="D378" s="3" t="s">
        <v>42</v>
      </c>
      <c r="E378" s="3" t="s">
        <v>24</v>
      </c>
      <c r="F378" s="3" t="s">
        <v>10</v>
      </c>
      <c r="G378" s="6">
        <f>G379</f>
        <v>5710</v>
      </c>
      <c r="H378" s="8">
        <f>H379</f>
        <v>5710</v>
      </c>
      <c r="I378" s="16">
        <f t="shared" si="13"/>
        <v>100</v>
      </c>
    </row>
    <row r="379" spans="1:9" outlineLevel="5">
      <c r="A379" s="5" t="s">
        <v>27</v>
      </c>
      <c r="B379" s="3" t="s">
        <v>269</v>
      </c>
      <c r="C379" s="3" t="s">
        <v>40</v>
      </c>
      <c r="D379" s="3" t="s">
        <v>42</v>
      </c>
      <c r="E379" s="3" t="s">
        <v>24</v>
      </c>
      <c r="F379" s="3" t="s">
        <v>28</v>
      </c>
      <c r="G379" s="6">
        <v>5710</v>
      </c>
      <c r="H379" s="8">
        <v>5710</v>
      </c>
      <c r="I379" s="16">
        <f t="shared" si="13"/>
        <v>100</v>
      </c>
    </row>
    <row r="380" spans="1:9" outlineLevel="1">
      <c r="A380" s="5" t="s">
        <v>85</v>
      </c>
      <c r="B380" s="3" t="s">
        <v>269</v>
      </c>
      <c r="C380" s="3" t="s">
        <v>86</v>
      </c>
      <c r="D380" s="3" t="s">
        <v>9</v>
      </c>
      <c r="E380" s="3" t="s">
        <v>10</v>
      </c>
      <c r="F380" s="3" t="s">
        <v>10</v>
      </c>
      <c r="G380" s="6">
        <f t="shared" ref="G380:H383" si="16">G381</f>
        <v>86690</v>
      </c>
      <c r="H380" s="8">
        <f t="shared" si="16"/>
        <v>86689.97</v>
      </c>
      <c r="I380" s="16">
        <f t="shared" si="13"/>
        <v>99.999965393932399</v>
      </c>
    </row>
    <row r="381" spans="1:9" ht="15.75" customHeight="1" outlineLevel="2">
      <c r="A381" s="5" t="s">
        <v>117</v>
      </c>
      <c r="B381" s="3" t="s">
        <v>269</v>
      </c>
      <c r="C381" s="3" t="s">
        <v>118</v>
      </c>
      <c r="D381" s="3" t="s">
        <v>9</v>
      </c>
      <c r="E381" s="3" t="s">
        <v>10</v>
      </c>
      <c r="F381" s="3" t="s">
        <v>10</v>
      </c>
      <c r="G381" s="6">
        <f t="shared" si="16"/>
        <v>86690</v>
      </c>
      <c r="H381" s="8">
        <f t="shared" si="16"/>
        <v>86689.97</v>
      </c>
      <c r="I381" s="16">
        <f t="shared" si="13"/>
        <v>99.999965393932399</v>
      </c>
    </row>
    <row r="382" spans="1:9" ht="40.5" customHeight="1" outlineLevel="3">
      <c r="A382" s="5" t="s">
        <v>125</v>
      </c>
      <c r="B382" s="3" t="s">
        <v>269</v>
      </c>
      <c r="C382" s="3" t="s">
        <v>118</v>
      </c>
      <c r="D382" s="3" t="s">
        <v>126</v>
      </c>
      <c r="E382" s="3" t="s">
        <v>10</v>
      </c>
      <c r="F382" s="3" t="s">
        <v>10</v>
      </c>
      <c r="G382" s="6">
        <f t="shared" si="16"/>
        <v>86690</v>
      </c>
      <c r="H382" s="8">
        <f t="shared" si="16"/>
        <v>86689.97</v>
      </c>
      <c r="I382" s="16">
        <f t="shared" si="13"/>
        <v>99.999965393932399</v>
      </c>
    </row>
    <row r="383" spans="1:9" ht="25.5" outlineLevel="4">
      <c r="A383" s="5" t="s">
        <v>23</v>
      </c>
      <c r="B383" s="3" t="s">
        <v>269</v>
      </c>
      <c r="C383" s="3" t="s">
        <v>118</v>
      </c>
      <c r="D383" s="3" t="s">
        <v>126</v>
      </c>
      <c r="E383" s="3" t="s">
        <v>24</v>
      </c>
      <c r="F383" s="3" t="s">
        <v>10</v>
      </c>
      <c r="G383" s="6">
        <f t="shared" si="16"/>
        <v>86690</v>
      </c>
      <c r="H383" s="8">
        <f t="shared" si="16"/>
        <v>86689.97</v>
      </c>
      <c r="I383" s="16">
        <f t="shared" si="13"/>
        <v>99.999965393932399</v>
      </c>
    </row>
    <row r="384" spans="1:9" outlineLevel="5">
      <c r="A384" s="5" t="s">
        <v>27</v>
      </c>
      <c r="B384" s="3" t="s">
        <v>269</v>
      </c>
      <c r="C384" s="3" t="s">
        <v>118</v>
      </c>
      <c r="D384" s="3" t="s">
        <v>126</v>
      </c>
      <c r="E384" s="3" t="s">
        <v>24</v>
      </c>
      <c r="F384" s="3" t="s">
        <v>28</v>
      </c>
      <c r="G384" s="6">
        <v>86690</v>
      </c>
      <c r="H384" s="8">
        <v>86689.97</v>
      </c>
      <c r="I384" s="16">
        <f t="shared" si="13"/>
        <v>99.999965393932399</v>
      </c>
    </row>
    <row r="385" spans="1:9" ht="30" customHeight="1">
      <c r="A385" s="5" t="s">
        <v>270</v>
      </c>
      <c r="B385" s="3" t="s">
        <v>271</v>
      </c>
      <c r="C385" s="3" t="s">
        <v>8</v>
      </c>
      <c r="D385" s="3" t="s">
        <v>9</v>
      </c>
      <c r="E385" s="3" t="s">
        <v>10</v>
      </c>
      <c r="F385" s="3" t="s">
        <v>10</v>
      </c>
      <c r="G385" s="6">
        <f>G386</f>
        <v>1164114</v>
      </c>
      <c r="H385" s="8">
        <f>H386</f>
        <v>1164112</v>
      </c>
      <c r="I385" s="16">
        <f t="shared" si="13"/>
        <v>99.999828195520365</v>
      </c>
    </row>
    <row r="386" spans="1:9" ht="25.5" outlineLevel="1">
      <c r="A386" s="5" t="s">
        <v>79</v>
      </c>
      <c r="B386" s="3" t="s">
        <v>271</v>
      </c>
      <c r="C386" s="3" t="s">
        <v>80</v>
      </c>
      <c r="D386" s="3" t="s">
        <v>9</v>
      </c>
      <c r="E386" s="3" t="s">
        <v>10</v>
      </c>
      <c r="F386" s="3" t="s">
        <v>10</v>
      </c>
      <c r="G386" s="6">
        <f>G387+G399</f>
        <v>1164114</v>
      </c>
      <c r="H386" s="8">
        <f>H387+H399</f>
        <v>1164112</v>
      </c>
      <c r="I386" s="16">
        <f t="shared" si="13"/>
        <v>99.999828195520365</v>
      </c>
    </row>
    <row r="387" spans="1:9" ht="38.25" outlineLevel="2">
      <c r="A387" s="5" t="s">
        <v>81</v>
      </c>
      <c r="B387" s="3" t="s">
        <v>271</v>
      </c>
      <c r="C387" s="3" t="s">
        <v>82</v>
      </c>
      <c r="D387" s="3" t="s">
        <v>9</v>
      </c>
      <c r="E387" s="3" t="s">
        <v>10</v>
      </c>
      <c r="F387" s="3" t="s">
        <v>10</v>
      </c>
      <c r="G387" s="6">
        <f>G388</f>
        <v>1158710</v>
      </c>
      <c r="H387" s="8">
        <f>H388</f>
        <v>1158708</v>
      </c>
      <c r="I387" s="16">
        <f t="shared" si="13"/>
        <v>99.999827394257409</v>
      </c>
    </row>
    <row r="388" spans="1:9" ht="25.5" outlineLevel="3">
      <c r="A388" s="5" t="s">
        <v>83</v>
      </c>
      <c r="B388" s="3" t="s">
        <v>271</v>
      </c>
      <c r="C388" s="3" t="s">
        <v>82</v>
      </c>
      <c r="D388" s="3" t="s">
        <v>84</v>
      </c>
      <c r="E388" s="3" t="s">
        <v>10</v>
      </c>
      <c r="F388" s="3" t="s">
        <v>10</v>
      </c>
      <c r="G388" s="6">
        <f>G389+G392+G397</f>
        <v>1158710</v>
      </c>
      <c r="H388" s="8">
        <f>H389+H392+H397</f>
        <v>1158708</v>
      </c>
      <c r="I388" s="16">
        <f t="shared" si="13"/>
        <v>99.999827394257409</v>
      </c>
    </row>
    <row r="389" spans="1:9" ht="29.25" customHeight="1" outlineLevel="4">
      <c r="A389" s="5" t="s">
        <v>258</v>
      </c>
      <c r="B389" s="3" t="s">
        <v>271</v>
      </c>
      <c r="C389" s="3" t="s">
        <v>82</v>
      </c>
      <c r="D389" s="3" t="s">
        <v>84</v>
      </c>
      <c r="E389" s="3" t="s">
        <v>259</v>
      </c>
      <c r="F389" s="3" t="s">
        <v>10</v>
      </c>
      <c r="G389" s="6">
        <f>G390+G391</f>
        <v>1118614</v>
      </c>
      <c r="H389" s="8">
        <f>H390+H391</f>
        <v>1118613.0999999999</v>
      </c>
      <c r="I389" s="16">
        <f t="shared" ref="I389:I423" si="17">H389/G389*100</f>
        <v>99.999919543291966</v>
      </c>
    </row>
    <row r="390" spans="1:9" outlineLevel="5">
      <c r="A390" s="5" t="s">
        <v>19</v>
      </c>
      <c r="B390" s="3" t="s">
        <v>271</v>
      </c>
      <c r="C390" s="3" t="s">
        <v>82</v>
      </c>
      <c r="D390" s="3" t="s">
        <v>84</v>
      </c>
      <c r="E390" s="3" t="s">
        <v>259</v>
      </c>
      <c r="F390" s="3" t="s">
        <v>20</v>
      </c>
      <c r="G390" s="6">
        <v>882218</v>
      </c>
      <c r="H390" s="8">
        <v>882217.94</v>
      </c>
      <c r="I390" s="16">
        <f t="shared" si="17"/>
        <v>99.999993198959885</v>
      </c>
    </row>
    <row r="391" spans="1:9" outlineLevel="5">
      <c r="A391" s="5" t="s">
        <v>21</v>
      </c>
      <c r="B391" s="3" t="s">
        <v>271</v>
      </c>
      <c r="C391" s="3" t="s">
        <v>82</v>
      </c>
      <c r="D391" s="3" t="s">
        <v>84</v>
      </c>
      <c r="E391" s="3" t="s">
        <v>259</v>
      </c>
      <c r="F391" s="3" t="s">
        <v>22</v>
      </c>
      <c r="G391" s="6">
        <v>236396</v>
      </c>
      <c r="H391" s="8">
        <v>236395.16</v>
      </c>
      <c r="I391" s="16">
        <f t="shared" si="17"/>
        <v>99.999644664038314</v>
      </c>
    </row>
    <row r="392" spans="1:9" ht="25.5" outlineLevel="4">
      <c r="A392" s="5" t="s">
        <v>23</v>
      </c>
      <c r="B392" s="3" t="s">
        <v>271</v>
      </c>
      <c r="C392" s="3" t="s">
        <v>82</v>
      </c>
      <c r="D392" s="3" t="s">
        <v>84</v>
      </c>
      <c r="E392" s="3" t="s">
        <v>24</v>
      </c>
      <c r="F392" s="3" t="s">
        <v>10</v>
      </c>
      <c r="G392" s="6">
        <f>G393+G394+G395+G396</f>
        <v>39844</v>
      </c>
      <c r="H392" s="8">
        <f>H393+H394+H395+H396</f>
        <v>39843.83</v>
      </c>
      <c r="I392" s="16">
        <f t="shared" si="17"/>
        <v>99.999573336010457</v>
      </c>
    </row>
    <row r="393" spans="1:9" outlineLevel="5">
      <c r="A393" s="5" t="s">
        <v>25</v>
      </c>
      <c r="B393" s="3" t="s">
        <v>271</v>
      </c>
      <c r="C393" s="3" t="s">
        <v>82</v>
      </c>
      <c r="D393" s="3" t="s">
        <v>84</v>
      </c>
      <c r="E393" s="3" t="s">
        <v>24</v>
      </c>
      <c r="F393" s="3" t="s">
        <v>26</v>
      </c>
      <c r="G393" s="6">
        <v>13217</v>
      </c>
      <c r="H393" s="8">
        <v>13216.96</v>
      </c>
      <c r="I393" s="16">
        <f t="shared" si="17"/>
        <v>99.999697359461294</v>
      </c>
    </row>
    <row r="394" spans="1:9" outlineLevel="5">
      <c r="A394" s="5" t="s">
        <v>27</v>
      </c>
      <c r="B394" s="3" t="s">
        <v>271</v>
      </c>
      <c r="C394" s="3" t="s">
        <v>82</v>
      </c>
      <c r="D394" s="3" t="s">
        <v>84</v>
      </c>
      <c r="E394" s="3" t="s">
        <v>24</v>
      </c>
      <c r="F394" s="3" t="s">
        <v>28</v>
      </c>
      <c r="G394" s="6">
        <v>200</v>
      </c>
      <c r="H394" s="8">
        <v>200</v>
      </c>
      <c r="I394" s="16">
        <f t="shared" si="17"/>
        <v>100</v>
      </c>
    </row>
    <row r="395" spans="1:9" ht="13.5" customHeight="1" outlineLevel="5">
      <c r="A395" s="5" t="s">
        <v>45</v>
      </c>
      <c r="B395" s="3" t="s">
        <v>271</v>
      </c>
      <c r="C395" s="3" t="s">
        <v>82</v>
      </c>
      <c r="D395" s="3" t="s">
        <v>84</v>
      </c>
      <c r="E395" s="3" t="s">
        <v>24</v>
      </c>
      <c r="F395" s="3" t="s">
        <v>46</v>
      </c>
      <c r="G395" s="6">
        <v>10155</v>
      </c>
      <c r="H395" s="8">
        <v>10155</v>
      </c>
      <c r="I395" s="16">
        <f t="shared" si="17"/>
        <v>100</v>
      </c>
    </row>
    <row r="396" spans="1:9" ht="14.25" customHeight="1" outlineLevel="5">
      <c r="A396" s="5" t="s">
        <v>31</v>
      </c>
      <c r="B396" s="3" t="s">
        <v>271</v>
      </c>
      <c r="C396" s="3" t="s">
        <v>82</v>
      </c>
      <c r="D396" s="3" t="s">
        <v>84</v>
      </c>
      <c r="E396" s="3" t="s">
        <v>24</v>
      </c>
      <c r="F396" s="3" t="s">
        <v>32</v>
      </c>
      <c r="G396" s="6">
        <v>16272</v>
      </c>
      <c r="H396" s="8">
        <v>16271.87</v>
      </c>
      <c r="I396" s="16">
        <f t="shared" si="17"/>
        <v>99.999201081612583</v>
      </c>
    </row>
    <row r="397" spans="1:9" ht="15" customHeight="1" outlineLevel="4">
      <c r="A397" s="5" t="s">
        <v>35</v>
      </c>
      <c r="B397" s="3" t="s">
        <v>271</v>
      </c>
      <c r="C397" s="3" t="s">
        <v>82</v>
      </c>
      <c r="D397" s="3" t="s">
        <v>84</v>
      </c>
      <c r="E397" s="3" t="s">
        <v>36</v>
      </c>
      <c r="F397" s="3" t="s">
        <v>10</v>
      </c>
      <c r="G397" s="6">
        <f>G398</f>
        <v>252</v>
      </c>
      <c r="H397" s="8">
        <f>H398</f>
        <v>251.07</v>
      </c>
      <c r="I397" s="16">
        <f t="shared" si="17"/>
        <v>99.63095238095238</v>
      </c>
    </row>
    <row r="398" spans="1:9" outlineLevel="5">
      <c r="A398" s="5" t="s">
        <v>29</v>
      </c>
      <c r="B398" s="3" t="s">
        <v>271</v>
      </c>
      <c r="C398" s="3" t="s">
        <v>82</v>
      </c>
      <c r="D398" s="3" t="s">
        <v>84</v>
      </c>
      <c r="E398" s="3" t="s">
        <v>36</v>
      </c>
      <c r="F398" s="3" t="s">
        <v>30</v>
      </c>
      <c r="G398" s="6">
        <v>252</v>
      </c>
      <c r="H398" s="8">
        <v>251.07</v>
      </c>
      <c r="I398" s="16">
        <f t="shared" si="17"/>
        <v>99.63095238095238</v>
      </c>
    </row>
    <row r="399" spans="1:9" ht="29.25" customHeight="1" outlineLevel="2">
      <c r="A399" s="5" t="s">
        <v>272</v>
      </c>
      <c r="B399" s="3" t="s">
        <v>271</v>
      </c>
      <c r="C399" s="3" t="s">
        <v>273</v>
      </c>
      <c r="D399" s="3" t="s">
        <v>9</v>
      </c>
      <c r="E399" s="3" t="s">
        <v>10</v>
      </c>
      <c r="F399" s="3" t="s">
        <v>10</v>
      </c>
      <c r="G399" s="6">
        <f t="shared" ref="G399:H401" si="18">G400</f>
        <v>5404</v>
      </c>
      <c r="H399" s="8">
        <f t="shared" si="18"/>
        <v>5404</v>
      </c>
      <c r="I399" s="16">
        <f t="shared" si="17"/>
        <v>100</v>
      </c>
    </row>
    <row r="400" spans="1:9" ht="25.5" outlineLevel="3">
      <c r="A400" s="5" t="s">
        <v>41</v>
      </c>
      <c r="B400" s="3" t="s">
        <v>271</v>
      </c>
      <c r="C400" s="3" t="s">
        <v>273</v>
      </c>
      <c r="D400" s="3" t="s">
        <v>42</v>
      </c>
      <c r="E400" s="3" t="s">
        <v>10</v>
      </c>
      <c r="F400" s="3" t="s">
        <v>10</v>
      </c>
      <c r="G400" s="6">
        <f t="shared" si="18"/>
        <v>5404</v>
      </c>
      <c r="H400" s="8">
        <f t="shared" si="18"/>
        <v>5404</v>
      </c>
      <c r="I400" s="16">
        <f t="shared" si="17"/>
        <v>100</v>
      </c>
    </row>
    <row r="401" spans="1:9" ht="25.5" outlineLevel="4">
      <c r="A401" s="5" t="s">
        <v>23</v>
      </c>
      <c r="B401" s="3" t="s">
        <v>271</v>
      </c>
      <c r="C401" s="3" t="s">
        <v>273</v>
      </c>
      <c r="D401" s="3" t="s">
        <v>42</v>
      </c>
      <c r="E401" s="3" t="s">
        <v>24</v>
      </c>
      <c r="F401" s="3" t="s">
        <v>10</v>
      </c>
      <c r="G401" s="6">
        <f t="shared" si="18"/>
        <v>5404</v>
      </c>
      <c r="H401" s="8">
        <f t="shared" si="18"/>
        <v>5404</v>
      </c>
      <c r="I401" s="16">
        <f t="shared" si="17"/>
        <v>100</v>
      </c>
    </row>
    <row r="402" spans="1:9" outlineLevel="5">
      <c r="A402" s="5" t="s">
        <v>27</v>
      </c>
      <c r="B402" s="3" t="s">
        <v>271</v>
      </c>
      <c r="C402" s="3" t="s">
        <v>273</v>
      </c>
      <c r="D402" s="3" t="s">
        <v>42</v>
      </c>
      <c r="E402" s="3" t="s">
        <v>24</v>
      </c>
      <c r="F402" s="3" t="s">
        <v>28</v>
      </c>
      <c r="G402" s="6">
        <v>5404</v>
      </c>
      <c r="H402" s="8">
        <v>5404</v>
      </c>
      <c r="I402" s="16">
        <f t="shared" si="17"/>
        <v>100</v>
      </c>
    </row>
    <row r="403" spans="1:9">
      <c r="A403" s="5" t="s">
        <v>274</v>
      </c>
      <c r="B403" s="3" t="s">
        <v>275</v>
      </c>
      <c r="C403" s="3" t="s">
        <v>8</v>
      </c>
      <c r="D403" s="3" t="s">
        <v>9</v>
      </c>
      <c r="E403" s="3" t="s">
        <v>10</v>
      </c>
      <c r="F403" s="3" t="s">
        <v>10</v>
      </c>
      <c r="G403" s="6">
        <f>G404</f>
        <v>684033</v>
      </c>
      <c r="H403" s="8">
        <f>H404</f>
        <v>684031.59</v>
      </c>
      <c r="I403" s="16">
        <f t="shared" si="17"/>
        <v>99.999793869594015</v>
      </c>
    </row>
    <row r="404" spans="1:9" outlineLevel="1">
      <c r="A404" s="5" t="s">
        <v>11</v>
      </c>
      <c r="B404" s="3" t="s">
        <v>275</v>
      </c>
      <c r="C404" s="3" t="s">
        <v>12</v>
      </c>
      <c r="D404" s="3" t="s">
        <v>9</v>
      </c>
      <c r="E404" s="3" t="s">
        <v>10</v>
      </c>
      <c r="F404" s="3" t="s">
        <v>10</v>
      </c>
      <c r="G404" s="6">
        <f>G405+G417</f>
        <v>684033</v>
      </c>
      <c r="H404" s="8">
        <f>H405+H417</f>
        <v>684031.59</v>
      </c>
      <c r="I404" s="16">
        <f t="shared" si="17"/>
        <v>99.999793869594015</v>
      </c>
    </row>
    <row r="405" spans="1:9" ht="39.75" customHeight="1" outlineLevel="2">
      <c r="A405" s="5" t="s">
        <v>237</v>
      </c>
      <c r="B405" s="3" t="s">
        <v>275</v>
      </c>
      <c r="C405" s="3" t="s">
        <v>238</v>
      </c>
      <c r="D405" s="3" t="s">
        <v>9</v>
      </c>
      <c r="E405" s="3" t="s">
        <v>10</v>
      </c>
      <c r="F405" s="3" t="s">
        <v>10</v>
      </c>
      <c r="G405" s="6">
        <f>G406+G413</f>
        <v>666332</v>
      </c>
      <c r="H405" s="8">
        <f>H406+H413</f>
        <v>666330.59</v>
      </c>
      <c r="I405" s="16">
        <f t="shared" si="17"/>
        <v>99.99978839377367</v>
      </c>
    </row>
    <row r="406" spans="1:9" outlineLevel="3">
      <c r="A406" s="5" t="s">
        <v>15</v>
      </c>
      <c r="B406" s="3" t="s">
        <v>275</v>
      </c>
      <c r="C406" s="3" t="s">
        <v>238</v>
      </c>
      <c r="D406" s="3" t="s">
        <v>16</v>
      </c>
      <c r="E406" s="3" t="s">
        <v>10</v>
      </c>
      <c r="F406" s="3" t="s">
        <v>10</v>
      </c>
      <c r="G406" s="6">
        <f>G407+G411</f>
        <v>320</v>
      </c>
      <c r="H406" s="8">
        <f>H407+H411</f>
        <v>319.89</v>
      </c>
      <c r="I406" s="16">
        <f t="shared" si="17"/>
        <v>99.965624999999989</v>
      </c>
    </row>
    <row r="407" spans="1:9" ht="25.5" outlineLevel="4">
      <c r="A407" s="5" t="s">
        <v>23</v>
      </c>
      <c r="B407" s="3" t="s">
        <v>275</v>
      </c>
      <c r="C407" s="3" t="s">
        <v>238</v>
      </c>
      <c r="D407" s="3" t="s">
        <v>16</v>
      </c>
      <c r="E407" s="3" t="s">
        <v>24</v>
      </c>
      <c r="F407" s="3" t="s">
        <v>10</v>
      </c>
      <c r="G407" s="6">
        <f>G408+G409+G410</f>
        <v>148</v>
      </c>
      <c r="H407" s="8">
        <f>H408+H409+H410</f>
        <v>148</v>
      </c>
      <c r="I407" s="16">
        <f t="shared" si="17"/>
        <v>100</v>
      </c>
    </row>
    <row r="408" spans="1:9" outlineLevel="5">
      <c r="A408" s="5" t="s">
        <v>25</v>
      </c>
      <c r="B408" s="3" t="s">
        <v>275</v>
      </c>
      <c r="C408" s="3" t="s">
        <v>238</v>
      </c>
      <c r="D408" s="3" t="s">
        <v>16</v>
      </c>
      <c r="E408" s="3" t="s">
        <v>24</v>
      </c>
      <c r="F408" s="3" t="s">
        <v>26</v>
      </c>
      <c r="G408" s="6">
        <v>20</v>
      </c>
      <c r="H408" s="8">
        <v>20</v>
      </c>
      <c r="I408" s="16">
        <f t="shared" si="17"/>
        <v>100</v>
      </c>
    </row>
    <row r="409" spans="1:9" outlineLevel="5">
      <c r="A409" s="5" t="s">
        <v>27</v>
      </c>
      <c r="B409" s="3" t="s">
        <v>275</v>
      </c>
      <c r="C409" s="3" t="s">
        <v>238</v>
      </c>
      <c r="D409" s="3" t="s">
        <v>16</v>
      </c>
      <c r="E409" s="3" t="s">
        <v>24</v>
      </c>
      <c r="F409" s="3" t="s">
        <v>28</v>
      </c>
      <c r="G409" s="6">
        <v>100</v>
      </c>
      <c r="H409" s="8">
        <v>100</v>
      </c>
      <c r="I409" s="16">
        <f t="shared" si="17"/>
        <v>100</v>
      </c>
    </row>
    <row r="410" spans="1:9" ht="15" customHeight="1" outlineLevel="5">
      <c r="A410" s="5" t="s">
        <v>31</v>
      </c>
      <c r="B410" s="3" t="s">
        <v>275</v>
      </c>
      <c r="C410" s="3" t="s">
        <v>238</v>
      </c>
      <c r="D410" s="3" t="s">
        <v>16</v>
      </c>
      <c r="E410" s="3" t="s">
        <v>24</v>
      </c>
      <c r="F410" s="3" t="s">
        <v>32</v>
      </c>
      <c r="G410" s="6">
        <v>28</v>
      </c>
      <c r="H410" s="8">
        <v>28</v>
      </c>
      <c r="I410" s="16">
        <f t="shared" si="17"/>
        <v>100</v>
      </c>
    </row>
    <row r="411" spans="1:9" ht="15" customHeight="1" outlineLevel="4">
      <c r="A411" s="5" t="s">
        <v>35</v>
      </c>
      <c r="B411" s="3" t="s">
        <v>275</v>
      </c>
      <c r="C411" s="3" t="s">
        <v>238</v>
      </c>
      <c r="D411" s="3" t="s">
        <v>16</v>
      </c>
      <c r="E411" s="3" t="s">
        <v>36</v>
      </c>
      <c r="F411" s="3" t="s">
        <v>10</v>
      </c>
      <c r="G411" s="6">
        <f>G412</f>
        <v>172</v>
      </c>
      <c r="H411" s="8">
        <f>H412</f>
        <v>171.89</v>
      </c>
      <c r="I411" s="16">
        <f t="shared" si="17"/>
        <v>99.936046511627893</v>
      </c>
    </row>
    <row r="412" spans="1:9" outlineLevel="5">
      <c r="A412" s="5" t="s">
        <v>29</v>
      </c>
      <c r="B412" s="3" t="s">
        <v>275</v>
      </c>
      <c r="C412" s="3" t="s">
        <v>238</v>
      </c>
      <c r="D412" s="3" t="s">
        <v>16</v>
      </c>
      <c r="E412" s="3" t="s">
        <v>36</v>
      </c>
      <c r="F412" s="3" t="s">
        <v>30</v>
      </c>
      <c r="G412" s="6">
        <v>172</v>
      </c>
      <c r="H412" s="8">
        <v>171.89</v>
      </c>
      <c r="I412" s="16">
        <f t="shared" si="17"/>
        <v>99.936046511627893</v>
      </c>
    </row>
    <row r="413" spans="1:9" ht="27" customHeight="1" outlineLevel="3">
      <c r="A413" s="5" t="s">
        <v>276</v>
      </c>
      <c r="B413" s="3" t="s">
        <v>275</v>
      </c>
      <c r="C413" s="3" t="s">
        <v>238</v>
      </c>
      <c r="D413" s="3" t="s">
        <v>277</v>
      </c>
      <c r="E413" s="3" t="s">
        <v>10</v>
      </c>
      <c r="F413" s="3" t="s">
        <v>10</v>
      </c>
      <c r="G413" s="6">
        <f>G414</f>
        <v>666012</v>
      </c>
      <c r="H413" s="8">
        <f>H414</f>
        <v>666010.69999999995</v>
      </c>
      <c r="I413" s="16">
        <f t="shared" si="17"/>
        <v>99.99980480832177</v>
      </c>
    </row>
    <row r="414" spans="1:9" ht="25.5" outlineLevel="4">
      <c r="A414" s="5" t="s">
        <v>17</v>
      </c>
      <c r="B414" s="3" t="s">
        <v>275</v>
      </c>
      <c r="C414" s="3" t="s">
        <v>238</v>
      </c>
      <c r="D414" s="3" t="s">
        <v>277</v>
      </c>
      <c r="E414" s="3" t="s">
        <v>18</v>
      </c>
      <c r="F414" s="3" t="s">
        <v>10</v>
      </c>
      <c r="G414" s="6">
        <f>G415+G416</f>
        <v>666012</v>
      </c>
      <c r="H414" s="8">
        <f>H415+H416</f>
        <v>666010.69999999995</v>
      </c>
      <c r="I414" s="16">
        <f t="shared" si="17"/>
        <v>99.99980480832177</v>
      </c>
    </row>
    <row r="415" spans="1:9" outlineLevel="5">
      <c r="A415" s="5" t="s">
        <v>19</v>
      </c>
      <c r="B415" s="3" t="s">
        <v>275</v>
      </c>
      <c r="C415" s="3" t="s">
        <v>238</v>
      </c>
      <c r="D415" s="3" t="s">
        <v>277</v>
      </c>
      <c r="E415" s="3" t="s">
        <v>18</v>
      </c>
      <c r="F415" s="3" t="s">
        <v>20</v>
      </c>
      <c r="G415" s="6">
        <v>534229</v>
      </c>
      <c r="H415" s="8">
        <v>534228.43999999994</v>
      </c>
      <c r="I415" s="16">
        <f t="shared" si="17"/>
        <v>99.999895176038734</v>
      </c>
    </row>
    <row r="416" spans="1:9" outlineLevel="5">
      <c r="A416" s="5" t="s">
        <v>21</v>
      </c>
      <c r="B416" s="3" t="s">
        <v>275</v>
      </c>
      <c r="C416" s="3" t="s">
        <v>238</v>
      </c>
      <c r="D416" s="3" t="s">
        <v>277</v>
      </c>
      <c r="E416" s="3" t="s">
        <v>18</v>
      </c>
      <c r="F416" s="3" t="s">
        <v>22</v>
      </c>
      <c r="G416" s="6">
        <v>131783</v>
      </c>
      <c r="H416" s="8">
        <v>131782.26</v>
      </c>
      <c r="I416" s="16">
        <f t="shared" si="17"/>
        <v>99.999438470819456</v>
      </c>
    </row>
    <row r="417" spans="1:19" outlineLevel="2">
      <c r="A417" s="5" t="s">
        <v>39</v>
      </c>
      <c r="B417" s="3" t="s">
        <v>275</v>
      </c>
      <c r="C417" s="3" t="s">
        <v>40</v>
      </c>
      <c r="D417" s="3" t="s">
        <v>9</v>
      </c>
      <c r="E417" s="3" t="s">
        <v>10</v>
      </c>
      <c r="F417" s="3" t="s">
        <v>10</v>
      </c>
      <c r="G417" s="6">
        <f>G418</f>
        <v>17701</v>
      </c>
      <c r="H417" s="8">
        <f>H418</f>
        <v>17701</v>
      </c>
      <c r="I417" s="16">
        <f t="shared" si="17"/>
        <v>100</v>
      </c>
    </row>
    <row r="418" spans="1:19" ht="25.5" outlineLevel="3">
      <c r="A418" s="5" t="s">
        <v>41</v>
      </c>
      <c r="B418" s="3" t="s">
        <v>275</v>
      </c>
      <c r="C418" s="3" t="s">
        <v>40</v>
      </c>
      <c r="D418" s="3" t="s">
        <v>42</v>
      </c>
      <c r="E418" s="3" t="s">
        <v>10</v>
      </c>
      <c r="F418" s="3" t="s">
        <v>10</v>
      </c>
      <c r="G418" s="6">
        <f>G419</f>
        <v>17701</v>
      </c>
      <c r="H418" s="8">
        <f>H419</f>
        <v>17701</v>
      </c>
      <c r="I418" s="16">
        <f t="shared" si="17"/>
        <v>100</v>
      </c>
    </row>
    <row r="419" spans="1:19" ht="25.5" outlineLevel="4">
      <c r="A419" s="5" t="s">
        <v>23</v>
      </c>
      <c r="B419" s="3" t="s">
        <v>275</v>
      </c>
      <c r="C419" s="3" t="s">
        <v>40</v>
      </c>
      <c r="D419" s="3" t="s">
        <v>42</v>
      </c>
      <c r="E419" s="3" t="s">
        <v>24</v>
      </c>
      <c r="F419" s="3" t="s">
        <v>10</v>
      </c>
      <c r="G419" s="6">
        <f>G420+G421+G422</f>
        <v>17701</v>
      </c>
      <c r="H419" s="8">
        <f>H420+H421+H422</f>
        <v>17701</v>
      </c>
      <c r="I419" s="16">
        <f t="shared" si="17"/>
        <v>100</v>
      </c>
    </row>
    <row r="420" spans="1:19" outlineLevel="5">
      <c r="A420" s="5" t="s">
        <v>27</v>
      </c>
      <c r="B420" s="3" t="s">
        <v>275</v>
      </c>
      <c r="C420" s="3" t="s">
        <v>40</v>
      </c>
      <c r="D420" s="3" t="s">
        <v>42</v>
      </c>
      <c r="E420" s="3" t="s">
        <v>24</v>
      </c>
      <c r="F420" s="3" t="s">
        <v>28</v>
      </c>
      <c r="G420" s="6">
        <v>4210</v>
      </c>
      <c r="H420" s="8">
        <v>4210</v>
      </c>
      <c r="I420" s="16">
        <f t="shared" si="17"/>
        <v>100</v>
      </c>
    </row>
    <row r="421" spans="1:19" ht="16.5" customHeight="1" outlineLevel="5">
      <c r="A421" s="5" t="s">
        <v>45</v>
      </c>
      <c r="B421" s="3" t="s">
        <v>275</v>
      </c>
      <c r="C421" s="3" t="s">
        <v>40</v>
      </c>
      <c r="D421" s="3" t="s">
        <v>42</v>
      </c>
      <c r="E421" s="3" t="s">
        <v>24</v>
      </c>
      <c r="F421" s="3" t="s">
        <v>46</v>
      </c>
      <c r="G421" s="6">
        <v>420</v>
      </c>
      <c r="H421" s="8">
        <v>420</v>
      </c>
      <c r="I421" s="16">
        <f t="shared" si="17"/>
        <v>100</v>
      </c>
    </row>
    <row r="422" spans="1:19" ht="13.5" customHeight="1" outlineLevel="5">
      <c r="A422" s="5" t="s">
        <v>31</v>
      </c>
      <c r="B422" s="3" t="s">
        <v>275</v>
      </c>
      <c r="C422" s="3" t="s">
        <v>40</v>
      </c>
      <c r="D422" s="3" t="s">
        <v>42</v>
      </c>
      <c r="E422" s="3" t="s">
        <v>24</v>
      </c>
      <c r="F422" s="3" t="s">
        <v>32</v>
      </c>
      <c r="G422" s="6">
        <v>13071</v>
      </c>
      <c r="H422" s="8">
        <v>13071</v>
      </c>
      <c r="I422" s="16">
        <f t="shared" si="17"/>
        <v>100</v>
      </c>
    </row>
    <row r="423" spans="1:19">
      <c r="A423" s="30" t="s">
        <v>278</v>
      </c>
      <c r="B423" s="30"/>
      <c r="C423" s="30"/>
      <c r="D423" s="30"/>
      <c r="E423" s="30"/>
      <c r="F423" s="30"/>
      <c r="G423" s="6">
        <f>G4+G22+G279+G309+G361+G385+G403</f>
        <v>180270723.01999998</v>
      </c>
      <c r="H423" s="8">
        <f>H4+H22+H279+H309+H361+H385+H403</f>
        <v>178415416.84</v>
      </c>
      <c r="I423" s="16">
        <f t="shared" si="17"/>
        <v>98.970822245055217</v>
      </c>
    </row>
    <row r="424" spans="1:19">
      <c r="A424" s="1"/>
      <c r="B424" s="1"/>
      <c r="C424" s="1"/>
      <c r="D424" s="1"/>
      <c r="E424" s="1"/>
      <c r="F424" s="1"/>
      <c r="G424" s="1"/>
      <c r="H424" s="11"/>
    </row>
    <row r="425" spans="1:19" s="17" customFormat="1" ht="57.75" customHeight="1">
      <c r="A425" s="32" t="s">
        <v>284</v>
      </c>
      <c r="B425" s="32"/>
      <c r="C425" s="32"/>
      <c r="D425" s="32"/>
      <c r="E425" s="32"/>
      <c r="F425" s="32"/>
      <c r="G425" s="32"/>
      <c r="H425" s="32"/>
      <c r="I425" s="32"/>
      <c r="J425" s="26"/>
      <c r="K425" s="26"/>
      <c r="L425" s="26"/>
      <c r="M425" s="26"/>
      <c r="N425" s="26"/>
      <c r="O425" s="26"/>
      <c r="P425" s="26"/>
      <c r="Q425" s="26"/>
      <c r="R425" s="26"/>
      <c r="S425" s="26"/>
    </row>
    <row r="426" spans="1:19" s="21" customFormat="1" ht="4.5" customHeight="1">
      <c r="A426" s="18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20"/>
      <c r="R426" s="22"/>
      <c r="S426" s="23"/>
    </row>
    <row r="427" spans="1:19" s="21" customFormat="1" ht="16.5" customHeight="1">
      <c r="A427" s="24" t="s">
        <v>285</v>
      </c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25"/>
      <c r="R427" s="22"/>
      <c r="S427" s="23"/>
    </row>
  </sheetData>
  <mergeCells count="3">
    <mergeCell ref="A423:F423"/>
    <mergeCell ref="A1:I1"/>
    <mergeCell ref="A425:I425"/>
  </mergeCells>
  <pageMargins left="0.78740157480314965" right="0.19685039370078741" top="0.19685039370078741" bottom="0.19685039370078741" header="0.19685039370078741" footer="0.11811023622047245"/>
  <pageSetup paperSize="9" scale="7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2014-01-10T11:25:45Z</cp:lastPrinted>
  <dcterms:created xsi:type="dcterms:W3CDTF">2014-01-08T08:34:26Z</dcterms:created>
  <dcterms:modified xsi:type="dcterms:W3CDTF">2014-01-16T06:37:09Z</dcterms:modified>
</cp:coreProperties>
</file>