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35" windowWidth="10005" windowHeight="10005"/>
  </bookViews>
  <sheets>
    <sheet name="Документ (1)" sheetId="1" r:id="rId1"/>
  </sheets>
  <definedNames>
    <definedName name="_xlnm.Print_Titles" localSheetId="0">'Документ (1)'!$3:$3</definedName>
    <definedName name="_xlnm.Print_Area" localSheetId="0">'Документ (1)'!$A$1:$I$326</definedName>
  </definedNames>
  <calcPr calcId="124519"/>
</workbook>
</file>

<file path=xl/calcChain.xml><?xml version="1.0" encoding="utf-8"?>
<calcChain xmlns="http://schemas.openxmlformats.org/spreadsheetml/2006/main">
  <c r="H146" i="1"/>
  <c r="G146"/>
  <c r="I157"/>
  <c r="I158"/>
  <c r="I159"/>
  <c r="H157"/>
  <c r="H156" s="1"/>
  <c r="I156" s="1"/>
  <c r="G156"/>
  <c r="G157"/>
  <c r="I9"/>
  <c r="I10"/>
  <c r="I13"/>
  <c r="I14"/>
  <c r="I16"/>
  <c r="I17"/>
  <c r="I18"/>
  <c r="I20"/>
  <c r="I26"/>
  <c r="I27"/>
  <c r="I30"/>
  <c r="I31"/>
  <c r="I32"/>
  <c r="I34"/>
  <c r="I35"/>
  <c r="I36"/>
  <c r="I37"/>
  <c r="I38"/>
  <c r="I39"/>
  <c r="I40"/>
  <c r="I42"/>
  <c r="I44"/>
  <c r="I48"/>
  <c r="I52"/>
  <c r="I56"/>
  <c r="I57"/>
  <c r="I59"/>
  <c r="I60"/>
  <c r="I63"/>
  <c r="I64"/>
  <c r="I67"/>
  <c r="I70"/>
  <c r="I73"/>
  <c r="I78"/>
  <c r="I79"/>
  <c r="I84"/>
  <c r="I88"/>
  <c r="I92"/>
  <c r="I95"/>
  <c r="I99"/>
  <c r="I100"/>
  <c r="I103"/>
  <c r="I106"/>
  <c r="I111"/>
  <c r="I112"/>
  <c r="I114"/>
  <c r="I117"/>
  <c r="I120"/>
  <c r="I122"/>
  <c r="I126"/>
  <c r="I127"/>
  <c r="I130"/>
  <c r="I131"/>
  <c r="I134"/>
  <c r="I137"/>
  <c r="I142"/>
  <c r="I145"/>
  <c r="I149"/>
  <c r="I152"/>
  <c r="I155"/>
  <c r="I162"/>
  <c r="I167"/>
  <c r="I170"/>
  <c r="I175"/>
  <c r="I179"/>
  <c r="I182"/>
  <c r="I185"/>
  <c r="I189"/>
  <c r="I192"/>
  <c r="I194"/>
  <c r="I197"/>
  <c r="I201"/>
  <c r="I202"/>
  <c r="I203"/>
  <c r="I205"/>
  <c r="I206"/>
  <c r="I209"/>
  <c r="I210"/>
  <c r="I211"/>
  <c r="I213"/>
  <c r="I214"/>
  <c r="I219"/>
  <c r="I224"/>
  <c r="I230"/>
  <c r="I231"/>
  <c r="I232"/>
  <c r="I234"/>
  <c r="I235"/>
  <c r="I236"/>
  <c r="I238"/>
  <c r="I240"/>
  <c r="I244"/>
  <c r="I249"/>
  <c r="I255"/>
  <c r="I259"/>
  <c r="I260"/>
  <c r="I261"/>
  <c r="I263"/>
  <c r="I264"/>
  <c r="I265"/>
  <c r="I266"/>
  <c r="I268"/>
  <c r="I273"/>
  <c r="I279"/>
  <c r="I280"/>
  <c r="I281"/>
  <c r="I283"/>
  <c r="I284"/>
  <c r="I285"/>
  <c r="I286"/>
  <c r="I288"/>
  <c r="I293"/>
  <c r="I299"/>
  <c r="I300"/>
  <c r="I302"/>
  <c r="I303"/>
  <c r="I305"/>
  <c r="I311"/>
  <c r="I312"/>
  <c r="I315"/>
  <c r="I316"/>
  <c r="I318"/>
  <c r="I320"/>
  <c r="H319" l="1"/>
  <c r="H317"/>
  <c r="H314"/>
  <c r="H310"/>
  <c r="H304"/>
  <c r="H301"/>
  <c r="H298"/>
  <c r="H292"/>
  <c r="H287"/>
  <c r="H282"/>
  <c r="H278"/>
  <c r="H272"/>
  <c r="H267"/>
  <c r="H262"/>
  <c r="H258"/>
  <c r="H254"/>
  <c r="H248"/>
  <c r="H243"/>
  <c r="H239"/>
  <c r="H237"/>
  <c r="H233"/>
  <c r="H229"/>
  <c r="H223"/>
  <c r="H218"/>
  <c r="H212"/>
  <c r="H208"/>
  <c r="H207" s="1"/>
  <c r="H204"/>
  <c r="H200"/>
  <c r="H196"/>
  <c r="H193"/>
  <c r="H191"/>
  <c r="H188"/>
  <c r="H184"/>
  <c r="H181"/>
  <c r="H180" s="1"/>
  <c r="H178"/>
  <c r="H177" s="1"/>
  <c r="H174"/>
  <c r="H169"/>
  <c r="H166"/>
  <c r="H161"/>
  <c r="H154"/>
  <c r="H153" s="1"/>
  <c r="H151"/>
  <c r="H150" s="1"/>
  <c r="H148"/>
  <c r="H147" s="1"/>
  <c r="H144"/>
  <c r="H141"/>
  <c r="H136"/>
  <c r="H133"/>
  <c r="H129"/>
  <c r="H125"/>
  <c r="H121"/>
  <c r="H119"/>
  <c r="H116"/>
  <c r="H113"/>
  <c r="H110"/>
  <c r="H105"/>
  <c r="H104" s="1"/>
  <c r="H102"/>
  <c r="H101" s="1"/>
  <c r="H98"/>
  <c r="H94"/>
  <c r="H91"/>
  <c r="H87"/>
  <c r="H83"/>
  <c r="H77"/>
  <c r="H72"/>
  <c r="H69"/>
  <c r="H66"/>
  <c r="H62"/>
  <c r="H58"/>
  <c r="H55"/>
  <c r="H51"/>
  <c r="H47"/>
  <c r="H46" s="1"/>
  <c r="H43"/>
  <c r="H41"/>
  <c r="H33"/>
  <c r="H29"/>
  <c r="H25"/>
  <c r="H24" s="1"/>
  <c r="H19"/>
  <c r="H15"/>
  <c r="H12"/>
  <c r="H8"/>
  <c r="G319"/>
  <c r="G317"/>
  <c r="G314"/>
  <c r="G310"/>
  <c r="G309" s="1"/>
  <c r="G304"/>
  <c r="G301"/>
  <c r="G298"/>
  <c r="G292"/>
  <c r="G291" s="1"/>
  <c r="G290" s="1"/>
  <c r="G287"/>
  <c r="G282"/>
  <c r="G278"/>
  <c r="G272"/>
  <c r="G271" s="1"/>
  <c r="G267"/>
  <c r="G262"/>
  <c r="G258"/>
  <c r="G254"/>
  <c r="G253" s="1"/>
  <c r="G248"/>
  <c r="G247" s="1"/>
  <c r="G243"/>
  <c r="G242" s="1"/>
  <c r="G239"/>
  <c r="G237"/>
  <c r="G233"/>
  <c r="G229"/>
  <c r="G223"/>
  <c r="G222" s="1"/>
  <c r="G218"/>
  <c r="G217" s="1"/>
  <c r="G212"/>
  <c r="G208"/>
  <c r="G207" s="1"/>
  <c r="G204"/>
  <c r="G200"/>
  <c r="G196"/>
  <c r="G195" s="1"/>
  <c r="G193"/>
  <c r="G191"/>
  <c r="G188"/>
  <c r="G187" s="1"/>
  <c r="G184"/>
  <c r="G183" s="1"/>
  <c r="G181"/>
  <c r="G180" s="1"/>
  <c r="G178"/>
  <c r="G177" s="1"/>
  <c r="G174"/>
  <c r="G173" s="1"/>
  <c r="G172" s="1"/>
  <c r="G169"/>
  <c r="G168" s="1"/>
  <c r="G166"/>
  <c r="G165" s="1"/>
  <c r="G164" s="1"/>
  <c r="G161"/>
  <c r="G160" s="1"/>
  <c r="G159" s="1"/>
  <c r="G154"/>
  <c r="G153" s="1"/>
  <c r="G151"/>
  <c r="G150" s="1"/>
  <c r="G148"/>
  <c r="G147" s="1"/>
  <c r="G144"/>
  <c r="G143" s="1"/>
  <c r="G141"/>
  <c r="G140" s="1"/>
  <c r="G139" s="1"/>
  <c r="G136"/>
  <c r="G135" s="1"/>
  <c r="G133"/>
  <c r="G132" s="1"/>
  <c r="G129"/>
  <c r="G128" s="1"/>
  <c r="G125"/>
  <c r="G124" s="1"/>
  <c r="G123" s="1"/>
  <c r="G121"/>
  <c r="G119"/>
  <c r="G116"/>
  <c r="G115" s="1"/>
  <c r="G113"/>
  <c r="G110"/>
  <c r="G105"/>
  <c r="G104" s="1"/>
  <c r="G102"/>
  <c r="G101" s="1"/>
  <c r="G98"/>
  <c r="G97" s="1"/>
  <c r="G96" s="1"/>
  <c r="G94"/>
  <c r="G93" s="1"/>
  <c r="G91"/>
  <c r="G90" s="1"/>
  <c r="G89" s="1"/>
  <c r="G87"/>
  <c r="G86" s="1"/>
  <c r="G85" s="1"/>
  <c r="G83"/>
  <c r="G82" s="1"/>
  <c r="G81" s="1"/>
  <c r="G77"/>
  <c r="G76" s="1"/>
  <c r="G75" s="1"/>
  <c r="G72"/>
  <c r="G71" s="1"/>
  <c r="G69"/>
  <c r="G68" s="1"/>
  <c r="G66"/>
  <c r="G65" s="1"/>
  <c r="G62"/>
  <c r="G61" s="1"/>
  <c r="G58"/>
  <c r="G55"/>
  <c r="G51"/>
  <c r="G50" s="1"/>
  <c r="G47"/>
  <c r="G46" s="1"/>
  <c r="G43"/>
  <c r="G41"/>
  <c r="G33"/>
  <c r="G29"/>
  <c r="G25"/>
  <c r="G24" s="1"/>
  <c r="G19"/>
  <c r="G15"/>
  <c r="G12"/>
  <c r="G8"/>
  <c r="G7" s="1"/>
  <c r="G109" l="1"/>
  <c r="G190"/>
  <c r="H109"/>
  <c r="I109" s="1"/>
  <c r="G176"/>
  <c r="I101"/>
  <c r="I150"/>
  <c r="I177"/>
  <c r="I146"/>
  <c r="I147"/>
  <c r="I104"/>
  <c r="I153"/>
  <c r="I180"/>
  <c r="H54"/>
  <c r="I55"/>
  <c r="H61"/>
  <c r="I61" s="1"/>
  <c r="I62"/>
  <c r="H68"/>
  <c r="I68" s="1"/>
  <c r="I69"/>
  <c r="H76"/>
  <c r="I77"/>
  <c r="H86"/>
  <c r="I87"/>
  <c r="H93"/>
  <c r="I93" s="1"/>
  <c r="I94"/>
  <c r="H118"/>
  <c r="I119"/>
  <c r="H124"/>
  <c r="I124" s="1"/>
  <c r="I125"/>
  <c r="H132"/>
  <c r="I132" s="1"/>
  <c r="I133"/>
  <c r="H140"/>
  <c r="I140" s="1"/>
  <c r="I141"/>
  <c r="H160"/>
  <c r="I161"/>
  <c r="H168"/>
  <c r="I168" s="1"/>
  <c r="I169"/>
  <c r="H183"/>
  <c r="I183" s="1"/>
  <c r="I184"/>
  <c r="H195"/>
  <c r="I195" s="1"/>
  <c r="I196"/>
  <c r="H217"/>
  <c r="I218"/>
  <c r="H242"/>
  <c r="I243"/>
  <c r="H253"/>
  <c r="I254"/>
  <c r="H271"/>
  <c r="I272"/>
  <c r="H291"/>
  <c r="I292"/>
  <c r="H309"/>
  <c r="I309" s="1"/>
  <c r="I310"/>
  <c r="G11"/>
  <c r="G28"/>
  <c r="G54"/>
  <c r="G118"/>
  <c r="G199"/>
  <c r="G257"/>
  <c r="G277"/>
  <c r="G297"/>
  <c r="G296" s="1"/>
  <c r="G313"/>
  <c r="I12"/>
  <c r="I19"/>
  <c r="I25"/>
  <c r="I33"/>
  <c r="I43"/>
  <c r="I47"/>
  <c r="I113"/>
  <c r="I191"/>
  <c r="I204"/>
  <c r="I208"/>
  <c r="I229"/>
  <c r="I237"/>
  <c r="I262"/>
  <c r="I282"/>
  <c r="I301"/>
  <c r="I317"/>
  <c r="H7"/>
  <c r="I7" s="1"/>
  <c r="I8"/>
  <c r="H28"/>
  <c r="I28" s="1"/>
  <c r="I41"/>
  <c r="H45"/>
  <c r="I46"/>
  <c r="H50"/>
  <c r="I51"/>
  <c r="H65"/>
  <c r="I65" s="1"/>
  <c r="I66"/>
  <c r="H71"/>
  <c r="I71" s="1"/>
  <c r="I72"/>
  <c r="H82"/>
  <c r="I83"/>
  <c r="H90"/>
  <c r="I90" s="1"/>
  <c r="I91"/>
  <c r="H97"/>
  <c r="I97" s="1"/>
  <c r="I98"/>
  <c r="H115"/>
  <c r="I115" s="1"/>
  <c r="I116"/>
  <c r="H128"/>
  <c r="I128" s="1"/>
  <c r="I129"/>
  <c r="H135"/>
  <c r="I135" s="1"/>
  <c r="I136"/>
  <c r="H143"/>
  <c r="I143" s="1"/>
  <c r="I144"/>
  <c r="H165"/>
  <c r="I165" s="1"/>
  <c r="I166"/>
  <c r="H173"/>
  <c r="I174"/>
  <c r="H187"/>
  <c r="I187" s="1"/>
  <c r="I188"/>
  <c r="H199"/>
  <c r="I200"/>
  <c r="H222"/>
  <c r="I223"/>
  <c r="H247"/>
  <c r="I248"/>
  <c r="H277"/>
  <c r="I278"/>
  <c r="H297"/>
  <c r="I298"/>
  <c r="H313"/>
  <c r="I313" s="1"/>
  <c r="I314"/>
  <c r="G308"/>
  <c r="I15"/>
  <c r="I24"/>
  <c r="I29"/>
  <c r="I58"/>
  <c r="I102"/>
  <c r="I105"/>
  <c r="I110"/>
  <c r="I121"/>
  <c r="I148"/>
  <c r="I151"/>
  <c r="I154"/>
  <c r="I178"/>
  <c r="I181"/>
  <c r="I193"/>
  <c r="I207"/>
  <c r="I212"/>
  <c r="I233"/>
  <c r="I239"/>
  <c r="I258"/>
  <c r="I267"/>
  <c r="I287"/>
  <c r="I304"/>
  <c r="I319"/>
  <c r="H257"/>
  <c r="H228"/>
  <c r="H190"/>
  <c r="I190" s="1"/>
  <c r="H176"/>
  <c r="I176" s="1"/>
  <c r="H139"/>
  <c r="H89"/>
  <c r="I89" s="1"/>
  <c r="H11"/>
  <c r="I11" s="1"/>
  <c r="H53"/>
  <c r="H164"/>
  <c r="G307"/>
  <c r="G306" s="1"/>
  <c r="G295"/>
  <c r="G294" s="1"/>
  <c r="G289"/>
  <c r="G270"/>
  <c r="G269" s="1"/>
  <c r="G276"/>
  <c r="G275" s="1"/>
  <c r="G274" s="1"/>
  <c r="G241"/>
  <c r="G252"/>
  <c r="G246"/>
  <c r="G256"/>
  <c r="G228"/>
  <c r="G227" s="1"/>
  <c r="G221"/>
  <c r="G216"/>
  <c r="G215" s="1"/>
  <c r="G23"/>
  <c r="G251"/>
  <c r="G245"/>
  <c r="G220"/>
  <c r="G198"/>
  <c r="G186"/>
  <c r="G171" s="1"/>
  <c r="G163"/>
  <c r="G138"/>
  <c r="G108"/>
  <c r="G107" s="1"/>
  <c r="G80"/>
  <c r="G74"/>
  <c r="G6"/>
  <c r="G5" s="1"/>
  <c r="G49"/>
  <c r="G45"/>
  <c r="G53"/>
  <c r="H123" l="1"/>
  <c r="H308"/>
  <c r="H96"/>
  <c r="I96" s="1"/>
  <c r="H23"/>
  <c r="I118"/>
  <c r="G250"/>
  <c r="H163"/>
  <c r="I163" s="1"/>
  <c r="I164"/>
  <c r="I139"/>
  <c r="H227"/>
  <c r="I228"/>
  <c r="H307"/>
  <c r="I308"/>
  <c r="H296"/>
  <c r="I297"/>
  <c r="H276"/>
  <c r="I277"/>
  <c r="H246"/>
  <c r="I247"/>
  <c r="H221"/>
  <c r="I222"/>
  <c r="H198"/>
  <c r="I198" s="1"/>
  <c r="I199"/>
  <c r="H172"/>
  <c r="I173"/>
  <c r="H81"/>
  <c r="I82"/>
  <c r="H49"/>
  <c r="I49" s="1"/>
  <c r="I50"/>
  <c r="H6"/>
  <c r="I23"/>
  <c r="H186"/>
  <c r="I186" s="1"/>
  <c r="I45"/>
  <c r="H108"/>
  <c r="I108" s="1"/>
  <c r="I53"/>
  <c r="I123"/>
  <c r="H256"/>
  <c r="I256" s="1"/>
  <c r="I257"/>
  <c r="H290"/>
  <c r="I291"/>
  <c r="H270"/>
  <c r="I271"/>
  <c r="H252"/>
  <c r="I253"/>
  <c r="H241"/>
  <c r="I241" s="1"/>
  <c r="I242"/>
  <c r="H216"/>
  <c r="I217"/>
  <c r="H159"/>
  <c r="I160"/>
  <c r="H85"/>
  <c r="I85" s="1"/>
  <c r="I86"/>
  <c r="H75"/>
  <c r="I76"/>
  <c r="I54"/>
  <c r="G226"/>
  <c r="G22"/>
  <c r="G21" s="1"/>
  <c r="G4"/>
  <c r="H5" l="1"/>
  <c r="I6"/>
  <c r="I81"/>
  <c r="H80"/>
  <c r="I80" s="1"/>
  <c r="I172"/>
  <c r="H171"/>
  <c r="I171" s="1"/>
  <c r="H220"/>
  <c r="I220" s="1"/>
  <c r="I221"/>
  <c r="H74"/>
  <c r="I74" s="1"/>
  <c r="I75"/>
  <c r="H215"/>
  <c r="I215" s="1"/>
  <c r="I216"/>
  <c r="I252"/>
  <c r="H251"/>
  <c r="H269"/>
  <c r="I269" s="1"/>
  <c r="I270"/>
  <c r="H289"/>
  <c r="I289" s="1"/>
  <c r="I290"/>
  <c r="H107"/>
  <c r="I107" s="1"/>
  <c r="H22"/>
  <c r="H245"/>
  <c r="I245" s="1"/>
  <c r="I246"/>
  <c r="H275"/>
  <c r="I276"/>
  <c r="H295"/>
  <c r="I296"/>
  <c r="H306"/>
  <c r="I306" s="1"/>
  <c r="I307"/>
  <c r="H226"/>
  <c r="I227"/>
  <c r="H138"/>
  <c r="I138" s="1"/>
  <c r="G225"/>
  <c r="G321" s="1"/>
  <c r="I22" l="1"/>
  <c r="H21"/>
  <c r="H250"/>
  <c r="I250" s="1"/>
  <c r="I251"/>
  <c r="H225"/>
  <c r="I225" s="1"/>
  <c r="I226"/>
  <c r="H294"/>
  <c r="I294" s="1"/>
  <c r="I295"/>
  <c r="H274"/>
  <c r="I274" s="1"/>
  <c r="I275"/>
  <c r="H4"/>
  <c r="I4" s="1"/>
  <c r="I5"/>
  <c r="H321" l="1"/>
  <c r="I321" s="1"/>
  <c r="I21"/>
</calcChain>
</file>

<file path=xl/sharedStrings.xml><?xml version="1.0" encoding="utf-8"?>
<sst xmlns="http://schemas.openxmlformats.org/spreadsheetml/2006/main" count="1916" uniqueCount="273">
  <si>
    <t>Документ, учреждение</t>
  </si>
  <si>
    <t>Вед.</t>
  </si>
  <si>
    <t>Разд.</t>
  </si>
  <si>
    <t>Ц.ст.</t>
  </si>
  <si>
    <t>Расх.</t>
  </si>
  <si>
    <t>Эк.класс.</t>
  </si>
  <si>
    <t xml:space="preserve">  Совет народных депутатов города Фокино</t>
  </si>
  <si>
    <t>001</t>
  </si>
  <si>
    <t>0000</t>
  </si>
  <si>
    <t>0000000</t>
  </si>
  <si>
    <t>000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</si>
  <si>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</si>
  <si>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</si>
  <si>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</si>
  <si>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</si>
  <si>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Обеспечение деятельности главы законодательного (представительного) органа муниципального образования</t>
  </si>
  <si>
    <t>7001004</t>
  </si>
  <si>
    <t xml:space="preserve">          Расходы на выплаты персоналу государственных (муниципальных) органов</t>
  </si>
  <si>
    <t>120</t>
  </si>
  <si>
    <t xml:space="preserve">            Заработная плата</t>
  </si>
  <si>
    <t>211</t>
  </si>
  <si>
    <t xml:space="preserve">            Начисления на выплаты по оплате труда</t>
  </si>
  <si>
    <t>213</t>
  </si>
  <si>
    <t xml:space="preserve">        Обеспечение деятельности законодательного (представительного) органа муниципального образования</t>
  </si>
  <si>
    <t>7001005</t>
  </si>
  <si>
    <t xml:space="preserve">          Иные закупки товаров, работ и услуг для государственных(муниципальных) нужд</t>
  </si>
  <si>
    <t>240</t>
  </si>
  <si>
    <t xml:space="preserve">            Услуги связи</t>
  </si>
  <si>
    <t>221</t>
  </si>
  <si>
    <t xml:space="preserve">            Прочие работы, услуги</t>
  </si>
  <si>
    <t>226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</si>
  <si>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</si>
  <si>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</si>
  <si>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 и иных  платежей</t>
  </si>
  <si>
    <t>852</t>
  </si>
  <si>
    <t xml:space="preserve">            Прочие расходы</t>
  </si>
  <si>
    <t>290</t>
  </si>
  <si>
    <t xml:space="preserve">  Администрация города Фокино</t>
  </si>
  <si>
    <t>002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</si>
  <si>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</si>
  <si>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</si>
  <si>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Обеспечение деятельности главы исполнительно-распорядительного органа муниципального образования</t>
  </si>
  <si>
    <t>0211001</t>
  </si>
  <si>
    <t xml:space="preserve">        Руководство и управление в сфере установленных функций органов местного самоуправления</t>
  </si>
  <si>
    <t>0211010</t>
  </si>
  <si>
    <t xml:space="preserve">            Прочие выплаты</t>
  </si>
  <si>
    <t>212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</si>
  <si>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</si>
  <si>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</si>
  <si>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</si>
  <si>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</si>
  <si>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Увеличение стоимости основных средств</t>
  </si>
  <si>
    <t>310</t>
  </si>
  <si>
    <t xml:space="preserve">          Уплата налога на имущество организаций и земельного налога</t>
  </si>
  <si>
    <t>851</t>
  </si>
  <si>
    <t xml:space="preserve">      Обеспечение проведения выборов и референдумов</t>
  </si>
  <si>
    <t>0107</t>
  </si>
  <si>
    <t xml:space="preserve">        Организация и проведение выборов и референдумов</t>
  </si>
  <si>
    <t>7001011</t>
  </si>
  <si>
    <t xml:space="preserve">          Специальные расходы</t>
  </si>
  <si>
    <t>880</t>
  </si>
  <si>
    <t xml:space="preserve">      Резервные фонды</t>
  </si>
  <si>
    <t>0111</t>
  </si>
  <si>
    <t xml:space="preserve">        Резервные фонды местных администраций</t>
  </si>
  <si>
    <t>7001012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</si>
  <si>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</si>
  <si>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</si>
  <si>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</si>
  <si>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</si>
  <si>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Обеспечение деятельности  по профилактике безнадзорности и правонарушений несовершеннолетних, административных комиссий и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</si>
  <si>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0211202</t>
  </si>
  <si>
    <t xml:space="preserve">        Возмещение морального вреда по решению суда</t>
  </si>
  <si>
    <t>0218008</t>
  </si>
  <si>
    <t xml:space="preserve">          Исполнение судебных актов и мировых соглашений</t>
  </si>
  <si>
    <t>830</t>
  </si>
  <si>
    <t xml:space="preserve">        Судебная экспертиза</t>
  </si>
  <si>
    <t>0218009</t>
  </si>
  <si>
    <t xml:space="preserve">        Мероприятия по созданию многофункционального центра</t>
  </si>
  <si>
    <t>0218010</t>
  </si>
  <si>
    <t xml:space="preserve">        Мероприятия в сфере информационного обеспечения</t>
  </si>
  <si>
    <t>0228002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</si>
  <si>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</si>
  <si>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</si>
  <si>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</si>
  <si>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</si>
  <si>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</si>
  <si>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0211206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</si>
  <si>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</si>
  <si>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</si>
  <si>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</si>
  <si>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</si>
  <si>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  Мероприятия по профилактике безнадзорности и правонарушений несовершеннолетних 
</t>
  </si>
  <si>
    <t>0278004</t>
  </si>
  <si>
    <t xml:space="preserve">          Субсидии бюджетным учреждениям на иные цели</t>
  </si>
  <si>
    <t>612</t>
  </si>
  <si>
    <t xml:space="preserve">            Безвозмездные  перечисления государственным и муниципальным организациям</t>
  </si>
  <si>
    <t>241</t>
  </si>
  <si>
    <t xml:space="preserve">      Транспорт</t>
  </si>
  <si>
    <t>0408</t>
  </si>
  <si>
    <t xml:space="preserve">        Компенсация транспортным организациям части потерь в доходах, возникающих в результате государственного регулирования тарифов на перевозку пассажиров автомобильным пассажирским транспортом в пригородном сообщении</t>
  </si>
  <si>
    <t>0211842</t>
  </si>
  <si>
    <t xml:space="preserve">          Субсидии юридическим лицам (кроме некомерческих организаций), индивидуальным предпринимателям и  физическим лицам 
</t>
  </si>
  <si>
    <t>810</t>
  </si>
  <si>
    <t xml:space="preserve">            Безвозмездные  перечисления  организациям , за исключением государственных и муниципальных</t>
  </si>
  <si>
    <t>242</t>
  </si>
  <si>
    <t xml:space="preserve">      Дорожное хозяйство (дорожные фонды)</t>
  </si>
  <si>
    <t>0409</t>
  </si>
  <si>
    <t xml:space="preserve">        Строительство, архитектура и дорожное хозяйство Брянской области(2014-220гг)  ПП"Автомобильные дороги" (2014-2020гг) Обеспечение сохранности автомобильных дорог местного значения и условий безопасности движения по ним 
</t>
  </si>
  <si>
    <t>0231617</t>
  </si>
  <si>
    <t xml:space="preserve">        Обеспечение сохранности автомобильных дорог местного значения и условий безопасности движения по ним</t>
  </si>
  <si>
    <t>0237201</t>
  </si>
  <si>
    <t xml:space="preserve">      Другие вопросы в области национальной экономики</t>
  </si>
  <si>
    <t>0412</t>
  </si>
  <si>
    <t xml:space="preserve">        Организация и осуществление деятельности в сфере охраны труда</t>
  </si>
  <si>
    <t>0211790</t>
  </si>
  <si>
    <t xml:space="preserve">        Поддержка малого и среднего предпринимательства</t>
  </si>
  <si>
    <t>0211863</t>
  </si>
  <si>
    <t xml:space="preserve">        Мероприятия по землеустройству и землепользованию 
</t>
  </si>
  <si>
    <t>0221742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</si>
  <si>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</si>
  <si>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</si>
  <si>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</si>
  <si>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</si>
  <si>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Повышение энергетической эффективности и обеспечение энергосбережения</t>
  </si>
  <si>
    <t>0241128</t>
  </si>
  <si>
    <t xml:space="preserve">          Бюджетные инвестиции в объекты капитального строительства государственной (муниципальной) собственности 
</t>
  </si>
  <si>
    <t>414</t>
  </si>
  <si>
    <t xml:space="preserve">        Строительство, архитектура и дорожное хозяйство Брянской области (2014-2020 годы) ПП "Развитие социальной и инженерной инфраструктуры Брянскрй области" Софинансирование объектов капитальных вложений муниципальной собственности 
</t>
  </si>
  <si>
    <t>0251127</t>
  </si>
  <si>
    <t xml:space="preserve">        Мероприятия в области коммунального хозяйства</t>
  </si>
  <si>
    <t>0257009</t>
  </si>
  <si>
    <t xml:space="preserve">      Благоустройство</t>
  </si>
  <si>
    <t>0503</t>
  </si>
  <si>
    <t xml:space="preserve">        Уличное освещение</t>
  </si>
  <si>
    <t>0257001</t>
  </si>
  <si>
    <t xml:space="preserve">        Организация и содержание мест захоронения</t>
  </si>
  <si>
    <t>0257003</t>
  </si>
  <si>
    <t xml:space="preserve">        Прочие мероприятия  по благоустройству</t>
  </si>
  <si>
    <t>0257005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</si>
  <si>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</si>
  <si>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</si>
  <si>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</si>
  <si>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</si>
  <si>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Дошкольные образовательные организации</t>
  </si>
  <si>
    <t>0261063</t>
  </si>
  <si>
    <t xml:space="preserve">          Субсидии бюджетным учреждениям на финансовое обеспечение государственного(муниципального) задания на оказание государственных (муниципальных) услуг (выполнение работ)</t>
  </si>
  <si>
    <t>611</t>
  </si>
  <si>
    <t xml:space="preserve">        Финансовое обеспечение получения дошкольного образования в дошкольных образовательных организациях</t>
  </si>
  <si>
    <t>0261471</t>
  </si>
  <si>
    <t xml:space="preserve">      Общее образование</t>
  </si>
  <si>
    <t>0702</t>
  </si>
  <si>
    <t xml:space="preserve">        Общеобразовательные организации</t>
  </si>
  <si>
    <t>0261064</t>
  </si>
  <si>
    <t xml:space="preserve">        Обеспечение деятельности подведомственных учреждений</t>
  </si>
  <si>
    <t>0261066</t>
  </si>
  <si>
    <t xml:space="preserve">        Финансовое обеспечение деятельности муниципальных общеобразовательных организаций, имеющих государственную аккредитацию негосударственных общеобразовательных организаций в части реализации ими государственного стандарта общего образования</t>
  </si>
  <si>
    <t>0261470</t>
  </si>
  <si>
    <t xml:space="preserve">      Другие вопросы в области образования</t>
  </si>
  <si>
    <t>0709</t>
  </si>
  <si>
    <t xml:space="preserve">        Мероприятия по профилактике наркомании населения</t>
  </si>
  <si>
    <t>0278005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</si>
  <si>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</si>
  <si>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</si>
  <si>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</si>
  <si>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</si>
  <si>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Библиотеки</t>
  </si>
  <si>
    <t>0281054</t>
  </si>
  <si>
    <t xml:space="preserve">        Дворцы и дома культуры</t>
  </si>
  <si>
    <t>0281059</t>
  </si>
  <si>
    <t xml:space="preserve">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</si>
  <si>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</si>
  <si>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</si>
  <si>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</si>
  <si>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</si>
  <si>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</si>
  <si>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Ежемесячная доплата к пенсии муниципальным служащим</t>
  </si>
  <si>
    <t>0271651</t>
  </si>
  <si>
    <t xml:space="preserve">          Пособия, компенсации, меры социальной поддержки по публичным нормативным обязательствам</t>
  </si>
  <si>
    <t>313</t>
  </si>
  <si>
    <t xml:space="preserve">            Пенсии, пособия , выплачиваемые организациями сектора гос управления</t>
  </si>
  <si>
    <t>263</t>
  </si>
  <si>
    <t xml:space="preserve">      Социальное обеспечение населения</t>
  </si>
  <si>
    <t>1003</t>
  </si>
  <si>
    <t xml:space="preserve">        Социальные выплаты молодым семьям на приобретение жилья</t>
  </si>
  <si>
    <t>0271620</t>
  </si>
  <si>
    <t xml:space="preserve">          Субсидии гражданам на приобретение жилья</t>
  </si>
  <si>
    <t>322</t>
  </si>
  <si>
    <t xml:space="preserve">            Пособия по социальной помощи населению</t>
  </si>
  <si>
    <t>262</t>
  </si>
  <si>
    <t xml:space="preserve">        Обеспечение сохранности жилых помещений, закрепленных за детьми - сиротами и детьми, оставшимися без попечения родителей</t>
  </si>
  <si>
    <t>0271671</t>
  </si>
  <si>
    <t xml:space="preserve">          Приобретение товаров, работ, услуг в пользу граждан в целях их социального обеспечения 
</t>
  </si>
  <si>
    <t>323</t>
  </si>
  <si>
    <t xml:space="preserve">        Мероприятия по обеспечению жильем молодых семей г.Фокино</t>
  </si>
  <si>
    <t>0278007</t>
  </si>
  <si>
    <t xml:space="preserve">      Охрана семьи и детства</t>
  </si>
  <si>
    <t>1004</t>
  </si>
  <si>
    <t xml:space="preserve">        Обеспечение предоставления жилых помещений детям-сиротам и детям, оставшимся без попечения родителей,лицам из их числа по договорам найма специализированных жилых помещений</t>
  </si>
  <si>
    <t>0271670</t>
  </si>
  <si>
    <t xml:space="preserve">        Организация и осуществление деятельности по опеке и попечительству, выплата ежемесячных денежных средств на содержание и проезд ребенка, переданного на воспитание в семью опекуна (попечителя), приемную семью, вознаграждения приемным родителям</t>
  </si>
  <si>
    <t>0271672</t>
  </si>
  <si>
    <t xml:space="preserve">        Выплата единовременного пособия при всех формах устройства детей, лишенных родительского попечения, в семью</t>
  </si>
  <si>
    <t>0275131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</si>
  <si>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</si>
  <si>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</si>
  <si>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</si>
  <si>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</si>
  <si>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</si>
  <si>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</si>
  <si>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Спортивно-оздоровительные комплексы и центры</t>
  </si>
  <si>
    <t>0291098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</si>
  <si>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</si>
  <si>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</si>
  <si>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</si>
  <si>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</si>
  <si>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Печатные средства массовой информации</t>
  </si>
  <si>
    <t>0211032</t>
  </si>
  <si>
    <t xml:space="preserve">  Финансовое управление администрации города Фокино</t>
  </si>
  <si>
    <t>003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</si>
  <si>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</si>
  <si>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</si>
  <si>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0311010</t>
  </si>
  <si>
    <t>0328002</t>
  </si>
  <si>
    <t xml:space="preserve">    ОБСЛУЖИВАНИЕ ГОСУДАРСТВЕННОГО И МУНИЦИПАЛЬНОГО ДОЛГА</t>
  </si>
  <si>
    <t>1300</t>
  </si>
  <si>
    <t xml:space="preserve">      Обслуживание внутреннего государственного и муниципального долга</t>
  </si>
  <si>
    <t>1301</t>
  </si>
  <si>
    <t xml:space="preserve">        Обслуживание муниципального долга</t>
  </si>
  <si>
    <t>0311580</t>
  </si>
  <si>
    <t xml:space="preserve">          Обслуживание муниципального долга</t>
  </si>
  <si>
    <t>730</t>
  </si>
  <si>
    <t xml:space="preserve">            Обслуживание внутреннего долга</t>
  </si>
  <si>
    <t>231</t>
  </si>
  <si>
    <t xml:space="preserve">  Муниципальное казенное учреждение "Управление социально-культурной сферы города Фокино"</t>
  </si>
  <si>
    <t>004</t>
  </si>
  <si>
    <t xml:space="preserve">        Предоставление мер социальной поддержки работникам образовательных организаций,  работающим в сельских населенных пунктах и поселках городского типа на территории Брянской области</t>
  </si>
  <si>
    <t>0401477</t>
  </si>
  <si>
    <t xml:space="preserve">        Управление учреждениями образования и культуры</t>
  </si>
  <si>
    <t>0401070</t>
  </si>
  <si>
    <t xml:space="preserve">          Расходы на выплаты персоналу казенных учреждений 
</t>
  </si>
  <si>
    <t>110</t>
  </si>
  <si>
    <t xml:space="preserve">        Компенсация части родительской платы за присмотр и уход за детьми в государственных и муниципальных образовательных организациях</t>
  </si>
  <si>
    <t>0401478</t>
  </si>
  <si>
    <t xml:space="preserve">  Отдел имущественных и земельных отношений, архитектуры администрации города Фокино</t>
  </si>
  <si>
    <t>005</t>
  </si>
  <si>
    <t>0511010</t>
  </si>
  <si>
    <t xml:space="preserve">        Мероприятия по землеустройству и землепользованию</t>
  </si>
  <si>
    <t>0521742</t>
  </si>
  <si>
    <t xml:space="preserve">  Муниципальное казенное учреждение "Единая дежурно-диспетчерская служба города Фокино"</t>
  </si>
  <si>
    <t>006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</si>
  <si>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</si>
  <si>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</si>
  <si>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 ситуаций природного и техногенного характера, гражданская оборона</t>
  </si>
  <si>
    <t>0309</t>
  </si>
  <si>
    <t xml:space="preserve">        Единые диспетчерские службы</t>
  </si>
  <si>
    <t>0601020</t>
  </si>
  <si>
    <t xml:space="preserve">  Контрольно-счетная палата города Фокино</t>
  </si>
  <si>
    <t>016</t>
  </si>
  <si>
    <t xml:space="preserve">        Руководитель контрольно-счётного органа муниципального образования и его заместители</t>
  </si>
  <si>
    <t>7001006</t>
  </si>
  <si>
    <t xml:space="preserve">        Обеспечение деятельности контрольно-счетного органа муниципального образования</t>
  </si>
  <si>
    <t>7001007</t>
  </si>
  <si>
    <t>Всего расходов:</t>
  </si>
  <si>
    <t>Утверждено
 на 2014 год</t>
  </si>
  <si>
    <t>%
 исполнения</t>
  </si>
  <si>
    <t>Исполнено на
01.04.2014г.</t>
  </si>
  <si>
    <t>Исп. Фокина Е.В.</t>
  </si>
  <si>
    <t>Начальник Финансового управления 
администрации города Фокино                                                       ______________Шеремето А.Т.</t>
  </si>
  <si>
    <t>руб.</t>
  </si>
  <si>
    <t>АНАЛИЗ ИСПОЛНЕНИЯ СВОДНОЙ БЮДЖЕТНОЙ РОСПИСИ 
БЮДЖЕТА ГОРОДСКОГО ОКРУГА "ГОРОД ФОКИНО" (РАСХОДЫ) 
на 01.04.2014г.</t>
  </si>
  <si>
    <t>Дополнительные меры государственной поддержки обучающихся</t>
  </si>
  <si>
    <t>Субсидии бюджетным учреждениям на иные цели</t>
  </si>
  <si>
    <t>0261473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</si>
</sst>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8" fillId="33" borderId="0" xfId="0" applyFont="1" applyFill="1"/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top" wrapText="1"/>
    </xf>
    <xf numFmtId="49" fontId="18" fillId="33" borderId="10" xfId="0" applyNumberFormat="1" applyFont="1" applyFill="1" applyBorder="1" applyAlignment="1">
      <alignment horizontal="center" vertical="top" shrinkToFit="1"/>
    </xf>
    <xf numFmtId="0" fontId="19" fillId="0" borderId="0" xfId="0" applyFont="1"/>
    <xf numFmtId="0" fontId="18" fillId="35" borderId="10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vertical="top" wrapText="1"/>
    </xf>
    <xf numFmtId="49" fontId="18" fillId="33" borderId="12" xfId="0" applyNumberFormat="1" applyFont="1" applyFill="1" applyBorder="1" applyAlignment="1">
      <alignment horizontal="center" vertical="top" shrinkToFit="1"/>
    </xf>
    <xf numFmtId="0" fontId="20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  <xf numFmtId="4" fontId="18" fillId="34" borderId="10" xfId="0" applyNumberFormat="1" applyFont="1" applyFill="1" applyBorder="1" applyAlignment="1">
      <alignment horizontal="center" vertical="top" shrinkToFit="1"/>
    </xf>
    <xf numFmtId="4" fontId="18" fillId="35" borderId="10" xfId="0" applyNumberFormat="1" applyFont="1" applyFill="1" applyBorder="1" applyAlignment="1">
      <alignment horizontal="center" vertical="top" shrinkToFit="1"/>
    </xf>
    <xf numFmtId="4" fontId="18" fillId="34" borderId="12" xfId="0" applyNumberFormat="1" applyFont="1" applyFill="1" applyBorder="1" applyAlignment="1">
      <alignment horizontal="center" vertical="top" shrinkToFit="1"/>
    </xf>
    <xf numFmtId="4" fontId="18" fillId="35" borderId="12" xfId="0" applyNumberFormat="1" applyFont="1" applyFill="1" applyBorder="1" applyAlignment="1">
      <alignment horizontal="center" vertical="top" shrinkToFit="1"/>
    </xf>
    <xf numFmtId="0" fontId="19" fillId="0" borderId="0" xfId="0" applyFont="1" applyAlignment="1">
      <alignment horizontal="center"/>
    </xf>
    <xf numFmtId="0" fontId="21" fillId="33" borderId="0" xfId="0" applyFont="1" applyFill="1" applyAlignment="1">
      <alignment wrapText="1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center"/>
    </xf>
    <xf numFmtId="4" fontId="23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35" borderId="0" xfId="0" applyFont="1" applyFill="1" applyAlignment="1">
      <alignment horizontal="center"/>
    </xf>
    <xf numFmtId="164" fontId="22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4" fontId="22" fillId="0" borderId="0" xfId="0" applyNumberFormat="1" applyFont="1" applyFill="1" applyAlignment="1">
      <alignment horizontal="center"/>
    </xf>
    <xf numFmtId="0" fontId="24" fillId="33" borderId="0" xfId="0" applyFont="1" applyFill="1" applyAlignment="1">
      <alignment vertical="top" wrapText="1"/>
    </xf>
    <xf numFmtId="0" fontId="20" fillId="0" borderId="0" xfId="0" applyFont="1" applyFill="1" applyAlignment="1">
      <alignment horizontal="center" vertical="top"/>
    </xf>
    <xf numFmtId="2" fontId="19" fillId="0" borderId="10" xfId="0" applyNumberFormat="1" applyFont="1" applyBorder="1" applyAlignment="1">
      <alignment horizontal="center" vertical="top"/>
    </xf>
    <xf numFmtId="0" fontId="20" fillId="0" borderId="10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left" vertical="center" wrapText="1"/>
    </xf>
    <xf numFmtId="49" fontId="20" fillId="33" borderId="10" xfId="0" applyNumberFormat="1" applyFont="1" applyFill="1" applyBorder="1" applyAlignment="1">
      <alignment horizontal="left" vertical="top" shrinkToFit="1"/>
    </xf>
    <xf numFmtId="49" fontId="18" fillId="33" borderId="10" xfId="0" applyNumberFormat="1" applyFont="1" applyFill="1" applyBorder="1" applyAlignment="1">
      <alignment horizontal="left" vertical="top" shrinkToFit="1"/>
    </xf>
    <xf numFmtId="0" fontId="18" fillId="33" borderId="0" xfId="0" applyFont="1" applyFill="1" applyAlignment="1">
      <alignment horizontal="left" wrapText="1"/>
    </xf>
    <xf numFmtId="0" fontId="21" fillId="33" borderId="0" xfId="0" applyFont="1" applyFill="1" applyAlignment="1">
      <alignment horizontal="left" wrapText="1"/>
    </xf>
    <xf numFmtId="0" fontId="24" fillId="33" borderId="0" xfId="0" applyFont="1" applyFill="1" applyAlignment="1">
      <alignment horizontal="center" vertical="top" wrapText="1"/>
    </xf>
    <xf numFmtId="0" fontId="18" fillId="33" borderId="11" xfId="0" applyFont="1" applyFill="1" applyBorder="1" applyAlignment="1">
      <alignment horizontal="right"/>
    </xf>
    <xf numFmtId="0" fontId="18" fillId="33" borderId="10" xfId="0" applyFont="1" applyFill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326"/>
  <sheetViews>
    <sheetView showGridLines="0" tabSelected="1" workbookViewId="0">
      <selection activeCell="A3" sqref="A3"/>
    </sheetView>
  </sheetViews>
  <sheetFormatPr defaultRowHeight="12.75" outlineLevelRow="5"/>
  <cols>
    <col min="1" max="1" width="40" style="5" customWidth="1"/>
    <col min="2" max="2" width="6.5703125" style="5" customWidth="1"/>
    <col min="3" max="3" width="6.28515625" style="5" customWidth="1"/>
    <col min="4" max="4" width="8.7109375" style="5" customWidth="1"/>
    <col min="5" max="5" width="6.85546875" style="5" customWidth="1"/>
    <col min="6" max="6" width="8.140625" style="5" customWidth="1"/>
    <col min="7" max="7" width="12.7109375" style="17" customWidth="1"/>
    <col min="8" max="8" width="13.140625" style="12" customWidth="1"/>
    <col min="9" max="9" width="12.5703125" style="5" customWidth="1"/>
    <col min="10" max="16384" width="9.140625" style="5"/>
  </cols>
  <sheetData>
    <row r="1" spans="1:19" s="28" customFormat="1" ht="48.75" customHeight="1">
      <c r="A1" s="36" t="s">
        <v>269</v>
      </c>
      <c r="B1" s="36"/>
      <c r="C1" s="36"/>
      <c r="D1" s="36"/>
      <c r="E1" s="36"/>
      <c r="F1" s="36"/>
      <c r="G1" s="36"/>
      <c r="H1" s="36"/>
      <c r="I1" s="36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>
      <c r="A2" s="37"/>
      <c r="B2" s="37"/>
      <c r="C2" s="37"/>
      <c r="D2" s="37"/>
      <c r="E2" s="37"/>
      <c r="F2" s="37"/>
      <c r="G2" s="37"/>
      <c r="H2" s="12" t="s">
        <v>268</v>
      </c>
    </row>
    <row r="3" spans="1:19" ht="25.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263</v>
      </c>
      <c r="H3" s="6" t="s">
        <v>265</v>
      </c>
      <c r="I3" s="9" t="s">
        <v>264</v>
      </c>
    </row>
    <row r="4" spans="1:19">
      <c r="A4" s="3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10</v>
      </c>
      <c r="G4" s="13">
        <f>G5</f>
        <v>1628911</v>
      </c>
      <c r="H4" s="14">
        <f>H5</f>
        <v>263197.34999999998</v>
      </c>
      <c r="I4" s="29">
        <f>H4/G4*100</f>
        <v>16.157871731481951</v>
      </c>
    </row>
    <row r="5" spans="1:19" outlineLevel="1">
      <c r="A5" s="3" t="s">
        <v>11</v>
      </c>
      <c r="B5" s="4" t="s">
        <v>7</v>
      </c>
      <c r="C5" s="4" t="s">
        <v>12</v>
      </c>
      <c r="D5" s="4" t="s">
        <v>9</v>
      </c>
      <c r="E5" s="4" t="s">
        <v>10</v>
      </c>
      <c r="F5" s="4" t="s">
        <v>10</v>
      </c>
      <c r="G5" s="13">
        <f>G6</f>
        <v>1628911</v>
      </c>
      <c r="H5" s="14">
        <f>H6</f>
        <v>263197.34999999998</v>
      </c>
      <c r="I5" s="29">
        <f t="shared" ref="I5:I68" si="0">H5/G5*100</f>
        <v>16.157871731481951</v>
      </c>
    </row>
    <row r="6" spans="1:19" ht="51" outlineLevel="2">
      <c r="A6" s="3" t="s">
        <v>13</v>
      </c>
      <c r="B6" s="4" t="s">
        <v>7</v>
      </c>
      <c r="C6" s="4" t="s">
        <v>14</v>
      </c>
      <c r="D6" s="4" t="s">
        <v>9</v>
      </c>
      <c r="E6" s="4" t="s">
        <v>10</v>
      </c>
      <c r="F6" s="4" t="s">
        <v>10</v>
      </c>
      <c r="G6" s="13">
        <f>G7+G11</f>
        <v>1628911</v>
      </c>
      <c r="H6" s="14">
        <f>H7+H11</f>
        <v>263197.34999999998</v>
      </c>
      <c r="I6" s="29">
        <f t="shared" si="0"/>
        <v>16.157871731481951</v>
      </c>
    </row>
    <row r="7" spans="1:19" ht="38.25" outlineLevel="3">
      <c r="A7" s="3" t="s">
        <v>15</v>
      </c>
      <c r="B7" s="4" t="s">
        <v>7</v>
      </c>
      <c r="C7" s="4" t="s">
        <v>14</v>
      </c>
      <c r="D7" s="4" t="s">
        <v>16</v>
      </c>
      <c r="E7" s="4" t="s">
        <v>10</v>
      </c>
      <c r="F7" s="4" t="s">
        <v>10</v>
      </c>
      <c r="G7" s="13">
        <f>G8</f>
        <v>928413</v>
      </c>
      <c r="H7" s="14">
        <f>H8</f>
        <v>153549.6</v>
      </c>
      <c r="I7" s="29">
        <f t="shared" si="0"/>
        <v>16.538932565571574</v>
      </c>
    </row>
    <row r="8" spans="1:19" ht="25.5" outlineLevel="4">
      <c r="A8" s="3" t="s">
        <v>17</v>
      </c>
      <c r="B8" s="4" t="s">
        <v>7</v>
      </c>
      <c r="C8" s="4" t="s">
        <v>14</v>
      </c>
      <c r="D8" s="4" t="s">
        <v>16</v>
      </c>
      <c r="E8" s="4" t="s">
        <v>18</v>
      </c>
      <c r="F8" s="4" t="s">
        <v>10</v>
      </c>
      <c r="G8" s="13">
        <f>G9+G10</f>
        <v>928413</v>
      </c>
      <c r="H8" s="14">
        <f>H9+H10</f>
        <v>153549.6</v>
      </c>
      <c r="I8" s="29">
        <f t="shared" si="0"/>
        <v>16.538932565571574</v>
      </c>
    </row>
    <row r="9" spans="1:19" outlineLevel="5">
      <c r="A9" s="3" t="s">
        <v>19</v>
      </c>
      <c r="B9" s="4" t="s">
        <v>7</v>
      </c>
      <c r="C9" s="4" t="s">
        <v>14</v>
      </c>
      <c r="D9" s="4" t="s">
        <v>16</v>
      </c>
      <c r="E9" s="4" t="s">
        <v>18</v>
      </c>
      <c r="F9" s="4" t="s">
        <v>20</v>
      </c>
      <c r="G9" s="13">
        <v>713066</v>
      </c>
      <c r="H9" s="14">
        <v>121868.6</v>
      </c>
      <c r="I9" s="29">
        <f t="shared" si="0"/>
        <v>17.09078822998152</v>
      </c>
    </row>
    <row r="10" spans="1:19" outlineLevel="5">
      <c r="A10" s="3" t="s">
        <v>21</v>
      </c>
      <c r="B10" s="4" t="s">
        <v>7</v>
      </c>
      <c r="C10" s="4" t="s">
        <v>14</v>
      </c>
      <c r="D10" s="4" t="s">
        <v>16</v>
      </c>
      <c r="E10" s="4" t="s">
        <v>18</v>
      </c>
      <c r="F10" s="4" t="s">
        <v>22</v>
      </c>
      <c r="G10" s="13">
        <v>215347</v>
      </c>
      <c r="H10" s="14">
        <v>31681</v>
      </c>
      <c r="I10" s="29">
        <f t="shared" si="0"/>
        <v>14.711604991014502</v>
      </c>
    </row>
    <row r="11" spans="1:19" ht="38.25" outlineLevel="3">
      <c r="A11" s="3" t="s">
        <v>23</v>
      </c>
      <c r="B11" s="4" t="s">
        <v>7</v>
      </c>
      <c r="C11" s="4" t="s">
        <v>14</v>
      </c>
      <c r="D11" s="4" t="s">
        <v>24</v>
      </c>
      <c r="E11" s="4" t="s">
        <v>10</v>
      </c>
      <c r="F11" s="4" t="s">
        <v>10</v>
      </c>
      <c r="G11" s="13">
        <f>G12+G15+G19</f>
        <v>700498</v>
      </c>
      <c r="H11" s="14">
        <f>H12+H15+H19</f>
        <v>109647.74999999999</v>
      </c>
      <c r="I11" s="29">
        <f t="shared" si="0"/>
        <v>15.652828416355218</v>
      </c>
    </row>
    <row r="12" spans="1:19" ht="25.5" outlineLevel="4">
      <c r="A12" s="3" t="s">
        <v>17</v>
      </c>
      <c r="B12" s="4" t="s">
        <v>7</v>
      </c>
      <c r="C12" s="4" t="s">
        <v>14</v>
      </c>
      <c r="D12" s="4" t="s">
        <v>24</v>
      </c>
      <c r="E12" s="4" t="s">
        <v>18</v>
      </c>
      <c r="F12" s="4" t="s">
        <v>10</v>
      </c>
      <c r="G12" s="13">
        <f>G13+G14</f>
        <v>512000</v>
      </c>
      <c r="H12" s="14">
        <f>H13+H14</f>
        <v>80259.01999999999</v>
      </c>
      <c r="I12" s="29">
        <f t="shared" si="0"/>
        <v>15.675589843749998</v>
      </c>
    </row>
    <row r="13" spans="1:19" outlineLevel="5">
      <c r="A13" s="3" t="s">
        <v>19</v>
      </c>
      <c r="B13" s="4" t="s">
        <v>7</v>
      </c>
      <c r="C13" s="4" t="s">
        <v>14</v>
      </c>
      <c r="D13" s="4" t="s">
        <v>24</v>
      </c>
      <c r="E13" s="4" t="s">
        <v>18</v>
      </c>
      <c r="F13" s="4" t="s">
        <v>20</v>
      </c>
      <c r="G13" s="13">
        <v>392000</v>
      </c>
      <c r="H13" s="14">
        <v>60892.02</v>
      </c>
      <c r="I13" s="29">
        <f t="shared" si="0"/>
        <v>15.533678571428572</v>
      </c>
    </row>
    <row r="14" spans="1:19" outlineLevel="5">
      <c r="A14" s="3" t="s">
        <v>21</v>
      </c>
      <c r="B14" s="4" t="s">
        <v>7</v>
      </c>
      <c r="C14" s="4" t="s">
        <v>14</v>
      </c>
      <c r="D14" s="4" t="s">
        <v>24</v>
      </c>
      <c r="E14" s="4" t="s">
        <v>18</v>
      </c>
      <c r="F14" s="4" t="s">
        <v>22</v>
      </c>
      <c r="G14" s="13">
        <v>120000</v>
      </c>
      <c r="H14" s="14">
        <v>19367</v>
      </c>
      <c r="I14" s="29">
        <f t="shared" si="0"/>
        <v>16.139166666666664</v>
      </c>
    </row>
    <row r="15" spans="1:19" ht="25.5" outlineLevel="4">
      <c r="A15" s="3" t="s">
        <v>25</v>
      </c>
      <c r="B15" s="4" t="s">
        <v>7</v>
      </c>
      <c r="C15" s="4" t="s">
        <v>14</v>
      </c>
      <c r="D15" s="4" t="s">
        <v>24</v>
      </c>
      <c r="E15" s="4" t="s">
        <v>26</v>
      </c>
      <c r="F15" s="4" t="s">
        <v>10</v>
      </c>
      <c r="G15" s="13">
        <f>G16+G17+G18</f>
        <v>188298</v>
      </c>
      <c r="H15" s="14">
        <f>H16+H17+H18</f>
        <v>29372</v>
      </c>
      <c r="I15" s="29">
        <f t="shared" si="0"/>
        <v>15.598678690161341</v>
      </c>
    </row>
    <row r="16" spans="1:19" outlineLevel="5">
      <c r="A16" s="3" t="s">
        <v>27</v>
      </c>
      <c r="B16" s="4" t="s">
        <v>7</v>
      </c>
      <c r="C16" s="4" t="s">
        <v>14</v>
      </c>
      <c r="D16" s="4" t="s">
        <v>24</v>
      </c>
      <c r="E16" s="4" t="s">
        <v>26</v>
      </c>
      <c r="F16" s="4" t="s">
        <v>28</v>
      </c>
      <c r="G16" s="13">
        <v>12000</v>
      </c>
      <c r="H16" s="14">
        <v>3000</v>
      </c>
      <c r="I16" s="29">
        <f t="shared" si="0"/>
        <v>25</v>
      </c>
    </row>
    <row r="17" spans="1:9" outlineLevel="5">
      <c r="A17" s="3" t="s">
        <v>29</v>
      </c>
      <c r="B17" s="4" t="s">
        <v>7</v>
      </c>
      <c r="C17" s="4" t="s">
        <v>14</v>
      </c>
      <c r="D17" s="4" t="s">
        <v>24</v>
      </c>
      <c r="E17" s="4" t="s">
        <v>26</v>
      </c>
      <c r="F17" s="4" t="s">
        <v>30</v>
      </c>
      <c r="G17" s="13">
        <v>150298</v>
      </c>
      <c r="H17" s="14">
        <v>21372</v>
      </c>
      <c r="I17" s="29">
        <f t="shared" si="0"/>
        <v>14.219750096475003</v>
      </c>
    </row>
    <row r="18" spans="1:9" ht="25.5" outlineLevel="5">
      <c r="A18" s="3" t="s">
        <v>31</v>
      </c>
      <c r="B18" s="4" t="s">
        <v>7</v>
      </c>
      <c r="C18" s="4" t="s">
        <v>14</v>
      </c>
      <c r="D18" s="4" t="s">
        <v>24</v>
      </c>
      <c r="E18" s="4" t="s">
        <v>26</v>
      </c>
      <c r="F18" s="4" t="s">
        <v>32</v>
      </c>
      <c r="G18" s="13">
        <v>26000</v>
      </c>
      <c r="H18" s="14">
        <v>5000</v>
      </c>
      <c r="I18" s="29">
        <f t="shared" si="0"/>
        <v>19.230769230769234</v>
      </c>
    </row>
    <row r="19" spans="1:9" ht="25.5" outlineLevel="4">
      <c r="A19" s="3" t="s">
        <v>33</v>
      </c>
      <c r="B19" s="4" t="s">
        <v>7</v>
      </c>
      <c r="C19" s="4" t="s">
        <v>14</v>
      </c>
      <c r="D19" s="4" t="s">
        <v>24</v>
      </c>
      <c r="E19" s="4" t="s">
        <v>34</v>
      </c>
      <c r="F19" s="4" t="s">
        <v>10</v>
      </c>
      <c r="G19" s="13">
        <f>G20</f>
        <v>200</v>
      </c>
      <c r="H19" s="14">
        <f>H20</f>
        <v>16.73</v>
      </c>
      <c r="I19" s="29">
        <f t="shared" si="0"/>
        <v>8.3650000000000002</v>
      </c>
    </row>
    <row r="20" spans="1:9" outlineLevel="5">
      <c r="A20" s="3" t="s">
        <v>35</v>
      </c>
      <c r="B20" s="4" t="s">
        <v>7</v>
      </c>
      <c r="C20" s="4" t="s">
        <v>14</v>
      </c>
      <c r="D20" s="4" t="s">
        <v>24</v>
      </c>
      <c r="E20" s="4" t="s">
        <v>34</v>
      </c>
      <c r="F20" s="4" t="s">
        <v>36</v>
      </c>
      <c r="G20" s="13">
        <v>200</v>
      </c>
      <c r="H20" s="14">
        <v>16.73</v>
      </c>
      <c r="I20" s="29">
        <f t="shared" si="0"/>
        <v>8.3650000000000002</v>
      </c>
    </row>
    <row r="21" spans="1:9">
      <c r="A21" s="3" t="s">
        <v>37</v>
      </c>
      <c r="B21" s="4" t="s">
        <v>38</v>
      </c>
      <c r="C21" s="4" t="s">
        <v>8</v>
      </c>
      <c r="D21" s="4" t="s">
        <v>9</v>
      </c>
      <c r="E21" s="4" t="s">
        <v>10</v>
      </c>
      <c r="F21" s="4" t="s">
        <v>10</v>
      </c>
      <c r="G21" s="13">
        <f>G22+G74+G80+G107+G138+G163+G171+G215+G220</f>
        <v>152690089</v>
      </c>
      <c r="H21" s="14">
        <f>H22+H74+H80+H107+H138+H163+H171+H215+H220</f>
        <v>31164514.250000004</v>
      </c>
      <c r="I21" s="29">
        <f t="shared" si="0"/>
        <v>20.410305904006648</v>
      </c>
    </row>
    <row r="22" spans="1:9" outlineLevel="1">
      <c r="A22" s="3" t="s">
        <v>11</v>
      </c>
      <c r="B22" s="4" t="s">
        <v>38</v>
      </c>
      <c r="C22" s="4" t="s">
        <v>12</v>
      </c>
      <c r="D22" s="4" t="s">
        <v>9</v>
      </c>
      <c r="E22" s="4" t="s">
        <v>10</v>
      </c>
      <c r="F22" s="4" t="s">
        <v>10</v>
      </c>
      <c r="G22" s="13">
        <f>G23+G45+G49+G53</f>
        <v>12195137</v>
      </c>
      <c r="H22" s="14">
        <f>H23+H45+H49+H53</f>
        <v>2600894.3200000003</v>
      </c>
      <c r="I22" s="29">
        <f t="shared" si="0"/>
        <v>21.327307106103031</v>
      </c>
    </row>
    <row r="23" spans="1:9" ht="52.5" customHeight="1" outlineLevel="2">
      <c r="A23" s="3" t="s">
        <v>39</v>
      </c>
      <c r="B23" s="4" t="s">
        <v>38</v>
      </c>
      <c r="C23" s="4" t="s">
        <v>40</v>
      </c>
      <c r="D23" s="4" t="s">
        <v>9</v>
      </c>
      <c r="E23" s="4" t="s">
        <v>10</v>
      </c>
      <c r="F23" s="4" t="s">
        <v>10</v>
      </c>
      <c r="G23" s="13">
        <f>G24+G28</f>
        <v>9821037</v>
      </c>
      <c r="H23" s="14">
        <f>H24+H28</f>
        <v>2369566.7600000002</v>
      </c>
      <c r="I23" s="29">
        <f t="shared" si="0"/>
        <v>24.127459859890564</v>
      </c>
    </row>
    <row r="24" spans="1:9" ht="38.25" outlineLevel="3">
      <c r="A24" s="3" t="s">
        <v>41</v>
      </c>
      <c r="B24" s="4" t="s">
        <v>38</v>
      </c>
      <c r="C24" s="4" t="s">
        <v>40</v>
      </c>
      <c r="D24" s="4" t="s">
        <v>42</v>
      </c>
      <c r="E24" s="4" t="s">
        <v>10</v>
      </c>
      <c r="F24" s="4" t="s">
        <v>10</v>
      </c>
      <c r="G24" s="13">
        <f>G25</f>
        <v>998029</v>
      </c>
      <c r="H24" s="14">
        <f>H25</f>
        <v>180130.22999999998</v>
      </c>
      <c r="I24" s="29">
        <f t="shared" si="0"/>
        <v>18.048596784261779</v>
      </c>
    </row>
    <row r="25" spans="1:9" ht="25.5" outlineLevel="4">
      <c r="A25" s="3" t="s">
        <v>17</v>
      </c>
      <c r="B25" s="4" t="s">
        <v>38</v>
      </c>
      <c r="C25" s="4" t="s">
        <v>40</v>
      </c>
      <c r="D25" s="4" t="s">
        <v>42</v>
      </c>
      <c r="E25" s="4" t="s">
        <v>18</v>
      </c>
      <c r="F25" s="4" t="s">
        <v>10</v>
      </c>
      <c r="G25" s="13">
        <f>G26+G27</f>
        <v>998029</v>
      </c>
      <c r="H25" s="14">
        <f>H26+H27</f>
        <v>180130.22999999998</v>
      </c>
      <c r="I25" s="29">
        <f t="shared" si="0"/>
        <v>18.048596784261779</v>
      </c>
    </row>
    <row r="26" spans="1:9" outlineLevel="5">
      <c r="A26" s="3" t="s">
        <v>19</v>
      </c>
      <c r="B26" s="4" t="s">
        <v>38</v>
      </c>
      <c r="C26" s="4" t="s">
        <v>40</v>
      </c>
      <c r="D26" s="4" t="s">
        <v>42</v>
      </c>
      <c r="E26" s="4" t="s">
        <v>18</v>
      </c>
      <c r="F26" s="4" t="s">
        <v>20</v>
      </c>
      <c r="G26" s="13">
        <v>766536</v>
      </c>
      <c r="H26" s="14">
        <v>134443.31</v>
      </c>
      <c r="I26" s="29">
        <f t="shared" si="0"/>
        <v>17.53907318116827</v>
      </c>
    </row>
    <row r="27" spans="1:9" outlineLevel="5">
      <c r="A27" s="3" t="s">
        <v>21</v>
      </c>
      <c r="B27" s="4" t="s">
        <v>38</v>
      </c>
      <c r="C27" s="4" t="s">
        <v>40</v>
      </c>
      <c r="D27" s="4" t="s">
        <v>42</v>
      </c>
      <c r="E27" s="4" t="s">
        <v>18</v>
      </c>
      <c r="F27" s="4" t="s">
        <v>22</v>
      </c>
      <c r="G27" s="13">
        <v>231493</v>
      </c>
      <c r="H27" s="14">
        <v>45686.92</v>
      </c>
      <c r="I27" s="29">
        <f t="shared" si="0"/>
        <v>19.735767388214761</v>
      </c>
    </row>
    <row r="28" spans="1:9" ht="38.25" outlineLevel="3">
      <c r="A28" s="3" t="s">
        <v>43</v>
      </c>
      <c r="B28" s="4" t="s">
        <v>38</v>
      </c>
      <c r="C28" s="4" t="s">
        <v>40</v>
      </c>
      <c r="D28" s="4" t="s">
        <v>44</v>
      </c>
      <c r="E28" s="4" t="s">
        <v>10</v>
      </c>
      <c r="F28" s="4" t="s">
        <v>10</v>
      </c>
      <c r="G28" s="13">
        <f>G29+G33+G41+G43</f>
        <v>8823008</v>
      </c>
      <c r="H28" s="14">
        <f>H29+H33+H41+H43</f>
        <v>2189436.5300000003</v>
      </c>
      <c r="I28" s="29">
        <f t="shared" si="0"/>
        <v>24.815080412485177</v>
      </c>
    </row>
    <row r="29" spans="1:9" ht="25.5" outlineLevel="4">
      <c r="A29" s="3" t="s">
        <v>17</v>
      </c>
      <c r="B29" s="4" t="s">
        <v>38</v>
      </c>
      <c r="C29" s="4" t="s">
        <v>40</v>
      </c>
      <c r="D29" s="4" t="s">
        <v>44</v>
      </c>
      <c r="E29" s="4" t="s">
        <v>18</v>
      </c>
      <c r="F29" s="4" t="s">
        <v>10</v>
      </c>
      <c r="G29" s="13">
        <f>G30+G32+G31</f>
        <v>7158690</v>
      </c>
      <c r="H29" s="14">
        <f>H30+H32+H31</f>
        <v>1583035.56</v>
      </c>
      <c r="I29" s="29">
        <f t="shared" si="0"/>
        <v>22.113481097798619</v>
      </c>
    </row>
    <row r="30" spans="1:9" outlineLevel="5">
      <c r="A30" s="3" t="s">
        <v>19</v>
      </c>
      <c r="B30" s="4" t="s">
        <v>38</v>
      </c>
      <c r="C30" s="4" t="s">
        <v>40</v>
      </c>
      <c r="D30" s="4" t="s">
        <v>44</v>
      </c>
      <c r="E30" s="4" t="s">
        <v>18</v>
      </c>
      <c r="F30" s="4" t="s">
        <v>20</v>
      </c>
      <c r="G30" s="13">
        <v>5495000</v>
      </c>
      <c r="H30" s="14">
        <v>1152062.27</v>
      </c>
      <c r="I30" s="29">
        <f t="shared" si="0"/>
        <v>20.965646405823477</v>
      </c>
    </row>
    <row r="31" spans="1:9" outlineLevel="5">
      <c r="A31" s="3" t="s">
        <v>45</v>
      </c>
      <c r="B31" s="4" t="s">
        <v>38</v>
      </c>
      <c r="C31" s="4" t="s">
        <v>40</v>
      </c>
      <c r="D31" s="4" t="s">
        <v>44</v>
      </c>
      <c r="E31" s="4" t="s">
        <v>18</v>
      </c>
      <c r="F31" s="4" t="s">
        <v>46</v>
      </c>
      <c r="G31" s="13">
        <v>4200</v>
      </c>
      <c r="H31" s="14">
        <v>500</v>
      </c>
      <c r="I31" s="29">
        <f t="shared" si="0"/>
        <v>11.904761904761903</v>
      </c>
    </row>
    <row r="32" spans="1:9" outlineLevel="5">
      <c r="A32" s="3" t="s">
        <v>21</v>
      </c>
      <c r="B32" s="4" t="s">
        <v>38</v>
      </c>
      <c r="C32" s="4" t="s">
        <v>40</v>
      </c>
      <c r="D32" s="4" t="s">
        <v>44</v>
      </c>
      <c r="E32" s="4" t="s">
        <v>18</v>
      </c>
      <c r="F32" s="4" t="s">
        <v>22</v>
      </c>
      <c r="G32" s="13">
        <v>1659490</v>
      </c>
      <c r="H32" s="14">
        <v>430473.29</v>
      </c>
      <c r="I32" s="29">
        <f t="shared" si="0"/>
        <v>25.940095451012056</v>
      </c>
    </row>
    <row r="33" spans="1:9" ht="25.5" outlineLevel="4">
      <c r="A33" s="3" t="s">
        <v>25</v>
      </c>
      <c r="B33" s="4" t="s">
        <v>38</v>
      </c>
      <c r="C33" s="4" t="s">
        <v>40</v>
      </c>
      <c r="D33" s="4" t="s">
        <v>44</v>
      </c>
      <c r="E33" s="4" t="s">
        <v>26</v>
      </c>
      <c r="F33" s="4" t="s">
        <v>10</v>
      </c>
      <c r="G33" s="13">
        <f>G34+G35+G36+G37+G38+G39+G40</f>
        <v>1544418</v>
      </c>
      <c r="H33" s="14">
        <f>H34+H35+H36+H37+H38+H39+H40</f>
        <v>551698.72</v>
      </c>
      <c r="I33" s="29">
        <f t="shared" si="0"/>
        <v>35.722111500901953</v>
      </c>
    </row>
    <row r="34" spans="1:9" outlineLevel="5">
      <c r="A34" s="3" t="s">
        <v>27</v>
      </c>
      <c r="B34" s="4" t="s">
        <v>38</v>
      </c>
      <c r="C34" s="4" t="s">
        <v>40</v>
      </c>
      <c r="D34" s="4" t="s">
        <v>44</v>
      </c>
      <c r="E34" s="4" t="s">
        <v>26</v>
      </c>
      <c r="F34" s="4" t="s">
        <v>28</v>
      </c>
      <c r="G34" s="13">
        <v>231000</v>
      </c>
      <c r="H34" s="14">
        <v>52178.13</v>
      </c>
      <c r="I34" s="29">
        <f t="shared" si="0"/>
        <v>22.587935064935063</v>
      </c>
    </row>
    <row r="35" spans="1:9" outlineLevel="5">
      <c r="A35" s="3" t="s">
        <v>47</v>
      </c>
      <c r="B35" s="4" t="s">
        <v>38</v>
      </c>
      <c r="C35" s="4" t="s">
        <v>40</v>
      </c>
      <c r="D35" s="4" t="s">
        <v>44</v>
      </c>
      <c r="E35" s="4" t="s">
        <v>26</v>
      </c>
      <c r="F35" s="4" t="s">
        <v>48</v>
      </c>
      <c r="G35" s="13">
        <v>832000</v>
      </c>
      <c r="H35" s="14">
        <v>369659.09</v>
      </c>
      <c r="I35" s="29">
        <f t="shared" si="0"/>
        <v>44.430179086538466</v>
      </c>
    </row>
    <row r="36" spans="1:9" ht="25.5" outlineLevel="5">
      <c r="A36" s="3" t="s">
        <v>49</v>
      </c>
      <c r="B36" s="4" t="s">
        <v>38</v>
      </c>
      <c r="C36" s="4" t="s">
        <v>40</v>
      </c>
      <c r="D36" s="4" t="s">
        <v>44</v>
      </c>
      <c r="E36" s="4" t="s">
        <v>26</v>
      </c>
      <c r="F36" s="4" t="s">
        <v>50</v>
      </c>
      <c r="G36" s="13">
        <v>90000</v>
      </c>
      <c r="H36" s="14">
        <v>17566</v>
      </c>
      <c r="I36" s="29">
        <f t="shared" si="0"/>
        <v>19.517777777777777</v>
      </c>
    </row>
    <row r="37" spans="1:9" outlineLevel="5">
      <c r="A37" s="3" t="s">
        <v>29</v>
      </c>
      <c r="B37" s="4" t="s">
        <v>38</v>
      </c>
      <c r="C37" s="4" t="s">
        <v>40</v>
      </c>
      <c r="D37" s="4" t="s">
        <v>44</v>
      </c>
      <c r="E37" s="4" t="s">
        <v>26</v>
      </c>
      <c r="F37" s="4" t="s">
        <v>30</v>
      </c>
      <c r="G37" s="13">
        <v>110000</v>
      </c>
      <c r="H37" s="14">
        <v>21619.1</v>
      </c>
      <c r="I37" s="29">
        <f t="shared" si="0"/>
        <v>19.653727272727274</v>
      </c>
    </row>
    <row r="38" spans="1:9" outlineLevel="5">
      <c r="A38" s="3" t="s">
        <v>35</v>
      </c>
      <c r="B38" s="4" t="s">
        <v>38</v>
      </c>
      <c r="C38" s="4" t="s">
        <v>40</v>
      </c>
      <c r="D38" s="4" t="s">
        <v>44</v>
      </c>
      <c r="E38" s="4" t="s">
        <v>26</v>
      </c>
      <c r="F38" s="4" t="s">
        <v>36</v>
      </c>
      <c r="G38" s="13">
        <v>3517</v>
      </c>
      <c r="H38" s="14">
        <v>3516.4</v>
      </c>
      <c r="I38" s="29">
        <f t="shared" si="0"/>
        <v>99.982940005686672</v>
      </c>
    </row>
    <row r="39" spans="1:9" ht="16.5" customHeight="1" outlineLevel="5">
      <c r="A39" s="3" t="s">
        <v>51</v>
      </c>
      <c r="B39" s="4" t="s">
        <v>38</v>
      </c>
      <c r="C39" s="4" t="s">
        <v>40</v>
      </c>
      <c r="D39" s="4" t="s">
        <v>44</v>
      </c>
      <c r="E39" s="4" t="s">
        <v>26</v>
      </c>
      <c r="F39" s="4" t="s">
        <v>52</v>
      </c>
      <c r="G39" s="13">
        <v>32434</v>
      </c>
      <c r="H39" s="14">
        <v>31694</v>
      </c>
      <c r="I39" s="29">
        <f t="shared" si="0"/>
        <v>97.718443608558928</v>
      </c>
    </row>
    <row r="40" spans="1:9" ht="25.5" outlineLevel="5">
      <c r="A40" s="3" t="s">
        <v>31</v>
      </c>
      <c r="B40" s="4" t="s">
        <v>38</v>
      </c>
      <c r="C40" s="4" t="s">
        <v>40</v>
      </c>
      <c r="D40" s="4" t="s">
        <v>44</v>
      </c>
      <c r="E40" s="4" t="s">
        <v>26</v>
      </c>
      <c r="F40" s="4" t="s">
        <v>32</v>
      </c>
      <c r="G40" s="13">
        <v>245467</v>
      </c>
      <c r="H40" s="14">
        <v>55466</v>
      </c>
      <c r="I40" s="29">
        <f t="shared" si="0"/>
        <v>22.596112715762199</v>
      </c>
    </row>
    <row r="41" spans="1:9" ht="25.5" outlineLevel="4">
      <c r="A41" s="3" t="s">
        <v>53</v>
      </c>
      <c r="B41" s="4" t="s">
        <v>38</v>
      </c>
      <c r="C41" s="4" t="s">
        <v>40</v>
      </c>
      <c r="D41" s="4" t="s">
        <v>44</v>
      </c>
      <c r="E41" s="4" t="s">
        <v>54</v>
      </c>
      <c r="F41" s="4" t="s">
        <v>10</v>
      </c>
      <c r="G41" s="13">
        <f>G42</f>
        <v>84700</v>
      </c>
      <c r="H41" s="14">
        <f>H42</f>
        <v>49125</v>
      </c>
      <c r="I41" s="29">
        <f t="shared" si="0"/>
        <v>57.99881936245572</v>
      </c>
    </row>
    <row r="42" spans="1:9" outlineLevel="5">
      <c r="A42" s="3" t="s">
        <v>35</v>
      </c>
      <c r="B42" s="4" t="s">
        <v>38</v>
      </c>
      <c r="C42" s="4" t="s">
        <v>40</v>
      </c>
      <c r="D42" s="4" t="s">
        <v>44</v>
      </c>
      <c r="E42" s="4" t="s">
        <v>54</v>
      </c>
      <c r="F42" s="4" t="s">
        <v>36</v>
      </c>
      <c r="G42" s="13">
        <v>84700</v>
      </c>
      <c r="H42" s="14">
        <v>49125</v>
      </c>
      <c r="I42" s="29">
        <f t="shared" si="0"/>
        <v>57.99881936245572</v>
      </c>
    </row>
    <row r="43" spans="1:9" ht="25.5" outlineLevel="4">
      <c r="A43" s="3" t="s">
        <v>33</v>
      </c>
      <c r="B43" s="4" t="s">
        <v>38</v>
      </c>
      <c r="C43" s="4" t="s">
        <v>40</v>
      </c>
      <c r="D43" s="4" t="s">
        <v>44</v>
      </c>
      <c r="E43" s="4" t="s">
        <v>34</v>
      </c>
      <c r="F43" s="4" t="s">
        <v>10</v>
      </c>
      <c r="G43" s="13">
        <f>G44</f>
        <v>35200</v>
      </c>
      <c r="H43" s="14">
        <f>H44</f>
        <v>5577.25</v>
      </c>
      <c r="I43" s="29">
        <f t="shared" si="0"/>
        <v>15.844460227272727</v>
      </c>
    </row>
    <row r="44" spans="1:9" outlineLevel="5">
      <c r="A44" s="3" t="s">
        <v>35</v>
      </c>
      <c r="B44" s="4" t="s">
        <v>38</v>
      </c>
      <c r="C44" s="4" t="s">
        <v>40</v>
      </c>
      <c r="D44" s="4" t="s">
        <v>44</v>
      </c>
      <c r="E44" s="4" t="s">
        <v>34</v>
      </c>
      <c r="F44" s="4" t="s">
        <v>36</v>
      </c>
      <c r="G44" s="13">
        <v>35200</v>
      </c>
      <c r="H44" s="14">
        <v>5577.25</v>
      </c>
      <c r="I44" s="29">
        <f t="shared" si="0"/>
        <v>15.844460227272727</v>
      </c>
    </row>
    <row r="45" spans="1:9" ht="25.5" outlineLevel="2">
      <c r="A45" s="3" t="s">
        <v>55</v>
      </c>
      <c r="B45" s="4" t="s">
        <v>38</v>
      </c>
      <c r="C45" s="4" t="s">
        <v>56</v>
      </c>
      <c r="D45" s="4" t="s">
        <v>9</v>
      </c>
      <c r="E45" s="4" t="s">
        <v>10</v>
      </c>
      <c r="F45" s="4" t="s">
        <v>10</v>
      </c>
      <c r="G45" s="13">
        <f t="shared" ref="G45:H47" si="1">G46</f>
        <v>100000</v>
      </c>
      <c r="H45" s="14">
        <f t="shared" si="1"/>
        <v>0</v>
      </c>
      <c r="I45" s="29">
        <f t="shared" si="0"/>
        <v>0</v>
      </c>
    </row>
    <row r="46" spans="1:9" ht="25.5" outlineLevel="3">
      <c r="A46" s="3" t="s">
        <v>57</v>
      </c>
      <c r="B46" s="4" t="s">
        <v>38</v>
      </c>
      <c r="C46" s="4" t="s">
        <v>56</v>
      </c>
      <c r="D46" s="4" t="s">
        <v>58</v>
      </c>
      <c r="E46" s="4" t="s">
        <v>10</v>
      </c>
      <c r="F46" s="4" t="s">
        <v>10</v>
      </c>
      <c r="G46" s="13">
        <f t="shared" si="1"/>
        <v>100000</v>
      </c>
      <c r="H46" s="14">
        <f t="shared" si="1"/>
        <v>0</v>
      </c>
      <c r="I46" s="29">
        <f t="shared" si="0"/>
        <v>0</v>
      </c>
    </row>
    <row r="47" spans="1:9" outlineLevel="4">
      <c r="A47" s="3" t="s">
        <v>59</v>
      </c>
      <c r="B47" s="4" t="s">
        <v>38</v>
      </c>
      <c r="C47" s="4" t="s">
        <v>56</v>
      </c>
      <c r="D47" s="4" t="s">
        <v>58</v>
      </c>
      <c r="E47" s="4" t="s">
        <v>60</v>
      </c>
      <c r="F47" s="4" t="s">
        <v>10</v>
      </c>
      <c r="G47" s="13">
        <f t="shared" si="1"/>
        <v>100000</v>
      </c>
      <c r="H47" s="14">
        <f t="shared" si="1"/>
        <v>0</v>
      </c>
      <c r="I47" s="29">
        <f t="shared" si="0"/>
        <v>0</v>
      </c>
    </row>
    <row r="48" spans="1:9" outlineLevel="5">
      <c r="A48" s="3" t="s">
        <v>35</v>
      </c>
      <c r="B48" s="4" t="s">
        <v>38</v>
      </c>
      <c r="C48" s="4" t="s">
        <v>56</v>
      </c>
      <c r="D48" s="4" t="s">
        <v>58</v>
      </c>
      <c r="E48" s="4" t="s">
        <v>60</v>
      </c>
      <c r="F48" s="4" t="s">
        <v>36</v>
      </c>
      <c r="G48" s="13">
        <v>100000</v>
      </c>
      <c r="H48" s="14">
        <v>0</v>
      </c>
      <c r="I48" s="29">
        <f t="shared" si="0"/>
        <v>0</v>
      </c>
    </row>
    <row r="49" spans="1:9" outlineLevel="2">
      <c r="A49" s="3" t="s">
        <v>61</v>
      </c>
      <c r="B49" s="4" t="s">
        <v>38</v>
      </c>
      <c r="C49" s="4" t="s">
        <v>62</v>
      </c>
      <c r="D49" s="4" t="s">
        <v>9</v>
      </c>
      <c r="E49" s="4" t="s">
        <v>10</v>
      </c>
      <c r="F49" s="4" t="s">
        <v>10</v>
      </c>
      <c r="G49" s="13">
        <f t="shared" ref="G49:H51" si="2">G50</f>
        <v>750000</v>
      </c>
      <c r="H49" s="14">
        <f t="shared" si="2"/>
        <v>0</v>
      </c>
      <c r="I49" s="29">
        <f t="shared" si="0"/>
        <v>0</v>
      </c>
    </row>
    <row r="50" spans="1:9" outlineLevel="3">
      <c r="A50" s="3" t="s">
        <v>63</v>
      </c>
      <c r="B50" s="4" t="s">
        <v>38</v>
      </c>
      <c r="C50" s="4" t="s">
        <v>62</v>
      </c>
      <c r="D50" s="4" t="s">
        <v>64</v>
      </c>
      <c r="E50" s="4" t="s">
        <v>10</v>
      </c>
      <c r="F50" s="4" t="s">
        <v>10</v>
      </c>
      <c r="G50" s="13">
        <f t="shared" si="2"/>
        <v>750000</v>
      </c>
      <c r="H50" s="14">
        <f t="shared" si="2"/>
        <v>0</v>
      </c>
      <c r="I50" s="29">
        <f t="shared" si="0"/>
        <v>0</v>
      </c>
    </row>
    <row r="51" spans="1:9" outlineLevel="4">
      <c r="A51" s="3" t="s">
        <v>65</v>
      </c>
      <c r="B51" s="4" t="s">
        <v>38</v>
      </c>
      <c r="C51" s="4" t="s">
        <v>62</v>
      </c>
      <c r="D51" s="4" t="s">
        <v>64</v>
      </c>
      <c r="E51" s="4" t="s">
        <v>66</v>
      </c>
      <c r="F51" s="4" t="s">
        <v>10</v>
      </c>
      <c r="G51" s="13">
        <f t="shared" si="2"/>
        <v>750000</v>
      </c>
      <c r="H51" s="14">
        <f t="shared" si="2"/>
        <v>0</v>
      </c>
      <c r="I51" s="29">
        <f t="shared" si="0"/>
        <v>0</v>
      </c>
    </row>
    <row r="52" spans="1:9" outlineLevel="5">
      <c r="A52" s="3" t="s">
        <v>35</v>
      </c>
      <c r="B52" s="4" t="s">
        <v>38</v>
      </c>
      <c r="C52" s="4" t="s">
        <v>62</v>
      </c>
      <c r="D52" s="4" t="s">
        <v>64</v>
      </c>
      <c r="E52" s="4" t="s">
        <v>66</v>
      </c>
      <c r="F52" s="4" t="s">
        <v>36</v>
      </c>
      <c r="G52" s="13">
        <v>750000</v>
      </c>
      <c r="H52" s="14">
        <v>0</v>
      </c>
      <c r="I52" s="29">
        <f t="shared" si="0"/>
        <v>0</v>
      </c>
    </row>
    <row r="53" spans="1:9" outlineLevel="2">
      <c r="A53" s="3" t="s">
        <v>67</v>
      </c>
      <c r="B53" s="4" t="s">
        <v>38</v>
      </c>
      <c r="C53" s="4" t="s">
        <v>68</v>
      </c>
      <c r="D53" s="4" t="s">
        <v>9</v>
      </c>
      <c r="E53" s="4" t="s">
        <v>10</v>
      </c>
      <c r="F53" s="4" t="s">
        <v>10</v>
      </c>
      <c r="G53" s="13">
        <f>G54+G61+G65+G68+G71</f>
        <v>1524100</v>
      </c>
      <c r="H53" s="14">
        <f>H54+H61+H65+H68+H71</f>
        <v>231327.56</v>
      </c>
      <c r="I53" s="29">
        <f t="shared" si="0"/>
        <v>15.177977822977496</v>
      </c>
    </row>
    <row r="54" spans="1:9" ht="102" outlineLevel="3">
      <c r="A54" s="3" t="s">
        <v>69</v>
      </c>
      <c r="B54" s="4" t="s">
        <v>38</v>
      </c>
      <c r="C54" s="4" t="s">
        <v>68</v>
      </c>
      <c r="D54" s="4" t="s">
        <v>70</v>
      </c>
      <c r="E54" s="4" t="s">
        <v>10</v>
      </c>
      <c r="F54" s="4" t="s">
        <v>10</v>
      </c>
      <c r="G54" s="13">
        <f>G55+G58</f>
        <v>329200</v>
      </c>
      <c r="H54" s="14">
        <f>H55+H58</f>
        <v>50726.9</v>
      </c>
      <c r="I54" s="29">
        <f t="shared" si="0"/>
        <v>15.409143377885783</v>
      </c>
    </row>
    <row r="55" spans="1:9" ht="25.5" outlineLevel="4">
      <c r="A55" s="3" t="s">
        <v>17</v>
      </c>
      <c r="B55" s="4" t="s">
        <v>38</v>
      </c>
      <c r="C55" s="4" t="s">
        <v>68</v>
      </c>
      <c r="D55" s="4" t="s">
        <v>70</v>
      </c>
      <c r="E55" s="4" t="s">
        <v>18</v>
      </c>
      <c r="F55" s="4" t="s">
        <v>10</v>
      </c>
      <c r="G55" s="13">
        <f>G56+G57</f>
        <v>285399</v>
      </c>
      <c r="H55" s="14">
        <f>H56+H57</f>
        <v>48937.71</v>
      </c>
      <c r="I55" s="29">
        <f t="shared" si="0"/>
        <v>17.14712034730325</v>
      </c>
    </row>
    <row r="56" spans="1:9" outlineLevel="5">
      <c r="A56" s="3" t="s">
        <v>19</v>
      </c>
      <c r="B56" s="4" t="s">
        <v>38</v>
      </c>
      <c r="C56" s="4" t="s">
        <v>68</v>
      </c>
      <c r="D56" s="4" t="s">
        <v>70</v>
      </c>
      <c r="E56" s="4" t="s">
        <v>18</v>
      </c>
      <c r="F56" s="4" t="s">
        <v>20</v>
      </c>
      <c r="G56" s="13">
        <v>219200</v>
      </c>
      <c r="H56" s="14">
        <v>37495.15</v>
      </c>
      <c r="I56" s="29">
        <f t="shared" si="0"/>
        <v>17.105451642335765</v>
      </c>
    </row>
    <row r="57" spans="1:9" outlineLevel="5">
      <c r="A57" s="3" t="s">
        <v>21</v>
      </c>
      <c r="B57" s="4" t="s">
        <v>38</v>
      </c>
      <c r="C57" s="4" t="s">
        <v>68</v>
      </c>
      <c r="D57" s="4" t="s">
        <v>70</v>
      </c>
      <c r="E57" s="4" t="s">
        <v>18</v>
      </c>
      <c r="F57" s="4" t="s">
        <v>22</v>
      </c>
      <c r="G57" s="13">
        <v>66199</v>
      </c>
      <c r="H57" s="14">
        <v>11442.56</v>
      </c>
      <c r="I57" s="29">
        <f t="shared" si="0"/>
        <v>17.285094941011192</v>
      </c>
    </row>
    <row r="58" spans="1:9" ht="25.5" outlineLevel="4">
      <c r="A58" s="3" t="s">
        <v>25</v>
      </c>
      <c r="B58" s="4" t="s">
        <v>38</v>
      </c>
      <c r="C58" s="4" t="s">
        <v>68</v>
      </c>
      <c r="D58" s="4" t="s">
        <v>70</v>
      </c>
      <c r="E58" s="4" t="s">
        <v>26</v>
      </c>
      <c r="F58" s="4" t="s">
        <v>10</v>
      </c>
      <c r="G58" s="13">
        <f>G59+G60</f>
        <v>43801</v>
      </c>
      <c r="H58" s="14">
        <f>H59+H60</f>
        <v>1789.19</v>
      </c>
      <c r="I58" s="29">
        <f t="shared" si="0"/>
        <v>4.0848154151731695</v>
      </c>
    </row>
    <row r="59" spans="1:9" outlineLevel="5">
      <c r="A59" s="3" t="s">
        <v>27</v>
      </c>
      <c r="B59" s="4" t="s">
        <v>38</v>
      </c>
      <c r="C59" s="4" t="s">
        <v>68</v>
      </c>
      <c r="D59" s="4" t="s">
        <v>70</v>
      </c>
      <c r="E59" s="4" t="s">
        <v>26</v>
      </c>
      <c r="F59" s="4" t="s">
        <v>28</v>
      </c>
      <c r="G59" s="13">
        <v>15000</v>
      </c>
      <c r="H59" s="14">
        <v>1789.19</v>
      </c>
      <c r="I59" s="29">
        <f t="shared" si="0"/>
        <v>11.927933333333334</v>
      </c>
    </row>
    <row r="60" spans="1:9" ht="25.5" outlineLevel="5">
      <c r="A60" s="3" t="s">
        <v>31</v>
      </c>
      <c r="B60" s="4" t="s">
        <v>38</v>
      </c>
      <c r="C60" s="4" t="s">
        <v>68</v>
      </c>
      <c r="D60" s="4" t="s">
        <v>70</v>
      </c>
      <c r="E60" s="4" t="s">
        <v>26</v>
      </c>
      <c r="F60" s="4" t="s">
        <v>32</v>
      </c>
      <c r="G60" s="13">
        <v>28801</v>
      </c>
      <c r="H60" s="14">
        <v>0</v>
      </c>
      <c r="I60" s="29">
        <f t="shared" si="0"/>
        <v>0</v>
      </c>
    </row>
    <row r="61" spans="1:9" ht="25.5" outlineLevel="3">
      <c r="A61" s="3" t="s">
        <v>71</v>
      </c>
      <c r="B61" s="4" t="s">
        <v>38</v>
      </c>
      <c r="C61" s="4" t="s">
        <v>68</v>
      </c>
      <c r="D61" s="4" t="s">
        <v>72</v>
      </c>
      <c r="E61" s="4" t="s">
        <v>10</v>
      </c>
      <c r="F61" s="4" t="s">
        <v>10</v>
      </c>
      <c r="G61" s="13">
        <f>G62</f>
        <v>110000</v>
      </c>
      <c r="H61" s="14">
        <f>H62</f>
        <v>107047.47</v>
      </c>
      <c r="I61" s="29">
        <f t="shared" si="0"/>
        <v>97.315881818181822</v>
      </c>
    </row>
    <row r="62" spans="1:9" ht="25.5" outlineLevel="4">
      <c r="A62" s="3" t="s">
        <v>73</v>
      </c>
      <c r="B62" s="4" t="s">
        <v>38</v>
      </c>
      <c r="C62" s="4" t="s">
        <v>68</v>
      </c>
      <c r="D62" s="4" t="s">
        <v>72</v>
      </c>
      <c r="E62" s="4" t="s">
        <v>74</v>
      </c>
      <c r="F62" s="4" t="s">
        <v>10</v>
      </c>
      <c r="G62" s="13">
        <f>G63+G64</f>
        <v>110000</v>
      </c>
      <c r="H62" s="14">
        <f>H63+H64</f>
        <v>107047.47</v>
      </c>
      <c r="I62" s="29">
        <f t="shared" si="0"/>
        <v>97.315881818181822</v>
      </c>
    </row>
    <row r="63" spans="1:9" ht="25.5" outlineLevel="5">
      <c r="A63" s="3" t="s">
        <v>49</v>
      </c>
      <c r="B63" s="4" t="s">
        <v>38</v>
      </c>
      <c r="C63" s="4" t="s">
        <v>68</v>
      </c>
      <c r="D63" s="4" t="s">
        <v>72</v>
      </c>
      <c r="E63" s="4" t="s">
        <v>74</v>
      </c>
      <c r="F63" s="4" t="s">
        <v>50</v>
      </c>
      <c r="G63" s="13">
        <v>96654</v>
      </c>
      <c r="H63" s="14">
        <v>96654</v>
      </c>
      <c r="I63" s="29">
        <f t="shared" si="0"/>
        <v>100</v>
      </c>
    </row>
    <row r="64" spans="1:9" outlineLevel="5">
      <c r="A64" s="3" t="s">
        <v>35</v>
      </c>
      <c r="B64" s="4" t="s">
        <v>38</v>
      </c>
      <c r="C64" s="4" t="s">
        <v>68</v>
      </c>
      <c r="D64" s="4" t="s">
        <v>72</v>
      </c>
      <c r="E64" s="4" t="s">
        <v>74</v>
      </c>
      <c r="F64" s="4" t="s">
        <v>36</v>
      </c>
      <c r="G64" s="13">
        <v>13346</v>
      </c>
      <c r="H64" s="14">
        <v>10393.469999999999</v>
      </c>
      <c r="I64" s="29">
        <f t="shared" si="0"/>
        <v>77.877041810280232</v>
      </c>
    </row>
    <row r="65" spans="1:9" outlineLevel="3">
      <c r="A65" s="3" t="s">
        <v>75</v>
      </c>
      <c r="B65" s="4" t="s">
        <v>38</v>
      </c>
      <c r="C65" s="4" t="s">
        <v>68</v>
      </c>
      <c r="D65" s="4" t="s">
        <v>76</v>
      </c>
      <c r="E65" s="4" t="s">
        <v>10</v>
      </c>
      <c r="F65" s="4" t="s">
        <v>10</v>
      </c>
      <c r="G65" s="13">
        <f>G66</f>
        <v>60000</v>
      </c>
      <c r="H65" s="14">
        <f>H66</f>
        <v>60000</v>
      </c>
      <c r="I65" s="29">
        <f t="shared" si="0"/>
        <v>100</v>
      </c>
    </row>
    <row r="66" spans="1:9" ht="25.5" outlineLevel="4">
      <c r="A66" s="3" t="s">
        <v>33</v>
      </c>
      <c r="B66" s="4" t="s">
        <v>38</v>
      </c>
      <c r="C66" s="4" t="s">
        <v>68</v>
      </c>
      <c r="D66" s="4" t="s">
        <v>76</v>
      </c>
      <c r="E66" s="4" t="s">
        <v>34</v>
      </c>
      <c r="F66" s="4" t="s">
        <v>10</v>
      </c>
      <c r="G66" s="13">
        <f>G67</f>
        <v>60000</v>
      </c>
      <c r="H66" s="14">
        <f>H67</f>
        <v>60000</v>
      </c>
      <c r="I66" s="29">
        <f t="shared" si="0"/>
        <v>100</v>
      </c>
    </row>
    <row r="67" spans="1:9" outlineLevel="5">
      <c r="A67" s="3" t="s">
        <v>35</v>
      </c>
      <c r="B67" s="4" t="s">
        <v>38</v>
      </c>
      <c r="C67" s="4" t="s">
        <v>68</v>
      </c>
      <c r="D67" s="4" t="s">
        <v>76</v>
      </c>
      <c r="E67" s="4" t="s">
        <v>34</v>
      </c>
      <c r="F67" s="4" t="s">
        <v>36</v>
      </c>
      <c r="G67" s="13">
        <v>60000</v>
      </c>
      <c r="H67" s="14">
        <v>60000</v>
      </c>
      <c r="I67" s="29">
        <f t="shared" si="0"/>
        <v>100</v>
      </c>
    </row>
    <row r="68" spans="1:9" ht="25.5" outlineLevel="3">
      <c r="A68" s="3" t="s">
        <v>77</v>
      </c>
      <c r="B68" s="4" t="s">
        <v>38</v>
      </c>
      <c r="C68" s="4" t="s">
        <v>68</v>
      </c>
      <c r="D68" s="4" t="s">
        <v>78</v>
      </c>
      <c r="E68" s="4" t="s">
        <v>10</v>
      </c>
      <c r="F68" s="4" t="s">
        <v>10</v>
      </c>
      <c r="G68" s="13">
        <f>G69</f>
        <v>924900</v>
      </c>
      <c r="H68" s="14">
        <f>H69</f>
        <v>0</v>
      </c>
      <c r="I68" s="29">
        <f t="shared" si="0"/>
        <v>0</v>
      </c>
    </row>
    <row r="69" spans="1:9" ht="25.5" outlineLevel="4">
      <c r="A69" s="3" t="s">
        <v>25</v>
      </c>
      <c r="B69" s="4" t="s">
        <v>38</v>
      </c>
      <c r="C69" s="4" t="s">
        <v>68</v>
      </c>
      <c r="D69" s="4" t="s">
        <v>78</v>
      </c>
      <c r="E69" s="4" t="s">
        <v>26</v>
      </c>
      <c r="F69" s="4" t="s">
        <v>10</v>
      </c>
      <c r="G69" s="13">
        <f>G70</f>
        <v>924900</v>
      </c>
      <c r="H69" s="14">
        <f>H70</f>
        <v>0</v>
      </c>
      <c r="I69" s="29">
        <f t="shared" ref="I69:I132" si="3">H69/G69*100</f>
        <v>0</v>
      </c>
    </row>
    <row r="70" spans="1:9" ht="25.5" outlineLevel="5">
      <c r="A70" s="3" t="s">
        <v>49</v>
      </c>
      <c r="B70" s="4" t="s">
        <v>38</v>
      </c>
      <c r="C70" s="4" t="s">
        <v>68</v>
      </c>
      <c r="D70" s="4" t="s">
        <v>78</v>
      </c>
      <c r="E70" s="4" t="s">
        <v>26</v>
      </c>
      <c r="F70" s="4" t="s">
        <v>50</v>
      </c>
      <c r="G70" s="13">
        <v>924900</v>
      </c>
      <c r="H70" s="14">
        <v>0</v>
      </c>
      <c r="I70" s="29">
        <f t="shared" si="3"/>
        <v>0</v>
      </c>
    </row>
    <row r="71" spans="1:9" ht="25.5" outlineLevel="3">
      <c r="A71" s="3" t="s">
        <v>79</v>
      </c>
      <c r="B71" s="4" t="s">
        <v>38</v>
      </c>
      <c r="C71" s="4" t="s">
        <v>68</v>
      </c>
      <c r="D71" s="4" t="s">
        <v>80</v>
      </c>
      <c r="E71" s="4" t="s">
        <v>10</v>
      </c>
      <c r="F71" s="4" t="s">
        <v>10</v>
      </c>
      <c r="G71" s="13">
        <f>G72</f>
        <v>100000</v>
      </c>
      <c r="H71" s="14">
        <f>H72</f>
        <v>13553.19</v>
      </c>
      <c r="I71" s="29">
        <f t="shared" si="3"/>
        <v>13.553190000000001</v>
      </c>
    </row>
    <row r="72" spans="1:9" ht="25.5" outlineLevel="4">
      <c r="A72" s="3" t="s">
        <v>25</v>
      </c>
      <c r="B72" s="4" t="s">
        <v>38</v>
      </c>
      <c r="C72" s="4" t="s">
        <v>68</v>
      </c>
      <c r="D72" s="4" t="s">
        <v>80</v>
      </c>
      <c r="E72" s="4" t="s">
        <v>26</v>
      </c>
      <c r="F72" s="4" t="s">
        <v>10</v>
      </c>
      <c r="G72" s="13">
        <f>G73</f>
        <v>100000</v>
      </c>
      <c r="H72" s="14">
        <f>H73</f>
        <v>13553.19</v>
      </c>
      <c r="I72" s="29">
        <f t="shared" si="3"/>
        <v>13.553190000000001</v>
      </c>
    </row>
    <row r="73" spans="1:9" ht="25.5" outlineLevel="5">
      <c r="A73" s="3" t="s">
        <v>49</v>
      </c>
      <c r="B73" s="4" t="s">
        <v>38</v>
      </c>
      <c r="C73" s="4" t="s">
        <v>68</v>
      </c>
      <c r="D73" s="4" t="s">
        <v>80</v>
      </c>
      <c r="E73" s="4" t="s">
        <v>26</v>
      </c>
      <c r="F73" s="4" t="s">
        <v>50</v>
      </c>
      <c r="G73" s="13">
        <v>100000</v>
      </c>
      <c r="H73" s="14">
        <v>13553.19</v>
      </c>
      <c r="I73" s="29">
        <f t="shared" si="3"/>
        <v>13.553190000000001</v>
      </c>
    </row>
    <row r="74" spans="1:9" outlineLevel="1">
      <c r="A74" s="3" t="s">
        <v>81</v>
      </c>
      <c r="B74" s="4" t="s">
        <v>38</v>
      </c>
      <c r="C74" s="4" t="s">
        <v>82</v>
      </c>
      <c r="D74" s="4" t="s">
        <v>9</v>
      </c>
      <c r="E74" s="4" t="s">
        <v>10</v>
      </c>
      <c r="F74" s="4" t="s">
        <v>10</v>
      </c>
      <c r="G74" s="13">
        <f t="shared" ref="G74:H76" si="4">G75</f>
        <v>393837</v>
      </c>
      <c r="H74" s="14">
        <f t="shared" si="4"/>
        <v>76053.77</v>
      </c>
      <c r="I74" s="29">
        <f t="shared" si="3"/>
        <v>19.310976368396062</v>
      </c>
    </row>
    <row r="75" spans="1:9" ht="25.5" outlineLevel="2">
      <c r="A75" s="3" t="s">
        <v>83</v>
      </c>
      <c r="B75" s="4" t="s">
        <v>38</v>
      </c>
      <c r="C75" s="4" t="s">
        <v>84</v>
      </c>
      <c r="D75" s="4" t="s">
        <v>9</v>
      </c>
      <c r="E75" s="4" t="s">
        <v>10</v>
      </c>
      <c r="F75" s="4" t="s">
        <v>10</v>
      </c>
      <c r="G75" s="13">
        <f t="shared" si="4"/>
        <v>393837</v>
      </c>
      <c r="H75" s="14">
        <f t="shared" si="4"/>
        <v>76053.77</v>
      </c>
      <c r="I75" s="29">
        <f t="shared" si="3"/>
        <v>19.310976368396062</v>
      </c>
    </row>
    <row r="76" spans="1:9" ht="38.25" outlineLevel="3">
      <c r="A76" s="3" t="s">
        <v>85</v>
      </c>
      <c r="B76" s="4" t="s">
        <v>38</v>
      </c>
      <c r="C76" s="4" t="s">
        <v>84</v>
      </c>
      <c r="D76" s="4" t="s">
        <v>86</v>
      </c>
      <c r="E76" s="4" t="s">
        <v>10</v>
      </c>
      <c r="F76" s="4" t="s">
        <v>10</v>
      </c>
      <c r="G76" s="13">
        <f t="shared" si="4"/>
        <v>393837</v>
      </c>
      <c r="H76" s="14">
        <f t="shared" si="4"/>
        <v>76053.77</v>
      </c>
      <c r="I76" s="29">
        <f t="shared" si="3"/>
        <v>19.310976368396062</v>
      </c>
    </row>
    <row r="77" spans="1:9" ht="25.5" outlineLevel="4">
      <c r="A77" s="3" t="s">
        <v>17</v>
      </c>
      <c r="B77" s="4" t="s">
        <v>38</v>
      </c>
      <c r="C77" s="4" t="s">
        <v>84</v>
      </c>
      <c r="D77" s="4" t="s">
        <v>86</v>
      </c>
      <c r="E77" s="4" t="s">
        <v>18</v>
      </c>
      <c r="F77" s="4" t="s">
        <v>10</v>
      </c>
      <c r="G77" s="13">
        <f>G78+G79</f>
        <v>393837</v>
      </c>
      <c r="H77" s="14">
        <f>H78+H79</f>
        <v>76053.77</v>
      </c>
      <c r="I77" s="29">
        <f t="shared" si="3"/>
        <v>19.310976368396062</v>
      </c>
    </row>
    <row r="78" spans="1:9" outlineLevel="5">
      <c r="A78" s="3" t="s">
        <v>19</v>
      </c>
      <c r="B78" s="4" t="s">
        <v>38</v>
      </c>
      <c r="C78" s="4" t="s">
        <v>84</v>
      </c>
      <c r="D78" s="4" t="s">
        <v>86</v>
      </c>
      <c r="E78" s="4" t="s">
        <v>18</v>
      </c>
      <c r="F78" s="4" t="s">
        <v>20</v>
      </c>
      <c r="G78" s="13">
        <v>302486</v>
      </c>
      <c r="H78" s="14">
        <v>61629.4</v>
      </c>
      <c r="I78" s="29">
        <f t="shared" si="3"/>
        <v>20.374298314632743</v>
      </c>
    </row>
    <row r="79" spans="1:9" outlineLevel="5">
      <c r="A79" s="3" t="s">
        <v>21</v>
      </c>
      <c r="B79" s="4" t="s">
        <v>38</v>
      </c>
      <c r="C79" s="4" t="s">
        <v>84</v>
      </c>
      <c r="D79" s="4" t="s">
        <v>86</v>
      </c>
      <c r="E79" s="4" t="s">
        <v>18</v>
      </c>
      <c r="F79" s="4" t="s">
        <v>22</v>
      </c>
      <c r="G79" s="13">
        <v>91351</v>
      </c>
      <c r="H79" s="14">
        <v>14424.37</v>
      </c>
      <c r="I79" s="29">
        <f t="shared" si="3"/>
        <v>15.790051559369903</v>
      </c>
    </row>
    <row r="80" spans="1:9" outlineLevel="1">
      <c r="A80" s="3" t="s">
        <v>87</v>
      </c>
      <c r="B80" s="4" t="s">
        <v>38</v>
      </c>
      <c r="C80" s="4" t="s">
        <v>88</v>
      </c>
      <c r="D80" s="4" t="s">
        <v>9</v>
      </c>
      <c r="E80" s="4" t="s">
        <v>10</v>
      </c>
      <c r="F80" s="4" t="s">
        <v>10</v>
      </c>
      <c r="G80" s="13">
        <f>G81+G85+G89+G96</f>
        <v>15171251</v>
      </c>
      <c r="H80" s="14">
        <f>H81+H85+H89+H96</f>
        <v>660747.75</v>
      </c>
      <c r="I80" s="29">
        <f t="shared" si="3"/>
        <v>4.3552621336236541</v>
      </c>
    </row>
    <row r="81" spans="1:9" outlineLevel="2">
      <c r="A81" s="3" t="s">
        <v>89</v>
      </c>
      <c r="B81" s="4" t="s">
        <v>38</v>
      </c>
      <c r="C81" s="4" t="s">
        <v>90</v>
      </c>
      <c r="D81" s="4" t="s">
        <v>9</v>
      </c>
      <c r="E81" s="4" t="s">
        <v>10</v>
      </c>
      <c r="F81" s="4" t="s">
        <v>10</v>
      </c>
      <c r="G81" s="13">
        <f t="shared" ref="G81:H83" si="5">G82</f>
        <v>22000</v>
      </c>
      <c r="H81" s="14">
        <f t="shared" si="5"/>
        <v>0</v>
      </c>
      <c r="I81" s="29">
        <f t="shared" si="3"/>
        <v>0</v>
      </c>
    </row>
    <row r="82" spans="1:9" ht="38.25" customHeight="1" outlineLevel="3">
      <c r="A82" s="3" t="s">
        <v>91</v>
      </c>
      <c r="B82" s="4" t="s">
        <v>38</v>
      </c>
      <c r="C82" s="4" t="s">
        <v>90</v>
      </c>
      <c r="D82" s="4" t="s">
        <v>92</v>
      </c>
      <c r="E82" s="4" t="s">
        <v>10</v>
      </c>
      <c r="F82" s="4" t="s">
        <v>10</v>
      </c>
      <c r="G82" s="13">
        <f t="shared" si="5"/>
        <v>22000</v>
      </c>
      <c r="H82" s="14">
        <f t="shared" si="5"/>
        <v>0</v>
      </c>
      <c r="I82" s="29">
        <f t="shared" si="3"/>
        <v>0</v>
      </c>
    </row>
    <row r="83" spans="1:9" ht="25.5" outlineLevel="4">
      <c r="A83" s="3" t="s">
        <v>93</v>
      </c>
      <c r="B83" s="4" t="s">
        <v>38</v>
      </c>
      <c r="C83" s="4" t="s">
        <v>90</v>
      </c>
      <c r="D83" s="4" t="s">
        <v>92</v>
      </c>
      <c r="E83" s="4" t="s">
        <v>94</v>
      </c>
      <c r="F83" s="4" t="s">
        <v>10</v>
      </c>
      <c r="G83" s="13">
        <f t="shared" si="5"/>
        <v>22000</v>
      </c>
      <c r="H83" s="14">
        <f t="shared" si="5"/>
        <v>0</v>
      </c>
      <c r="I83" s="29">
        <f t="shared" si="3"/>
        <v>0</v>
      </c>
    </row>
    <row r="84" spans="1:9" ht="38.25" outlineLevel="5">
      <c r="A84" s="3" t="s">
        <v>95</v>
      </c>
      <c r="B84" s="4" t="s">
        <v>38</v>
      </c>
      <c r="C84" s="4" t="s">
        <v>90</v>
      </c>
      <c r="D84" s="4" t="s">
        <v>92</v>
      </c>
      <c r="E84" s="4" t="s">
        <v>94</v>
      </c>
      <c r="F84" s="4" t="s">
        <v>96</v>
      </c>
      <c r="G84" s="13">
        <v>22000</v>
      </c>
      <c r="H84" s="14">
        <v>0</v>
      </c>
      <c r="I84" s="29">
        <f t="shared" si="3"/>
        <v>0</v>
      </c>
    </row>
    <row r="85" spans="1:9" outlineLevel="2">
      <c r="A85" s="3" t="s">
        <v>97</v>
      </c>
      <c r="B85" s="4" t="s">
        <v>38</v>
      </c>
      <c r="C85" s="4" t="s">
        <v>98</v>
      </c>
      <c r="D85" s="4" t="s">
        <v>9</v>
      </c>
      <c r="E85" s="4" t="s">
        <v>10</v>
      </c>
      <c r="F85" s="4" t="s">
        <v>10</v>
      </c>
      <c r="G85" s="13">
        <f t="shared" ref="G85:H87" si="6">G86</f>
        <v>300000</v>
      </c>
      <c r="H85" s="14">
        <f t="shared" si="6"/>
        <v>0</v>
      </c>
      <c r="I85" s="29">
        <f t="shared" si="3"/>
        <v>0</v>
      </c>
    </row>
    <row r="86" spans="1:9" ht="76.5" outlineLevel="3">
      <c r="A86" s="3" t="s">
        <v>99</v>
      </c>
      <c r="B86" s="4" t="s">
        <v>38</v>
      </c>
      <c r="C86" s="4" t="s">
        <v>98</v>
      </c>
      <c r="D86" s="4" t="s">
        <v>100</v>
      </c>
      <c r="E86" s="4" t="s">
        <v>10</v>
      </c>
      <c r="F86" s="4" t="s">
        <v>10</v>
      </c>
      <c r="G86" s="13">
        <f t="shared" si="6"/>
        <v>300000</v>
      </c>
      <c r="H86" s="14">
        <f t="shared" si="6"/>
        <v>0</v>
      </c>
      <c r="I86" s="29">
        <f t="shared" si="3"/>
        <v>0</v>
      </c>
    </row>
    <row r="87" spans="1:9" ht="38.25" customHeight="1" outlineLevel="4">
      <c r="A87" s="3" t="s">
        <v>101</v>
      </c>
      <c r="B87" s="4" t="s">
        <v>38</v>
      </c>
      <c r="C87" s="4" t="s">
        <v>98</v>
      </c>
      <c r="D87" s="4" t="s">
        <v>100</v>
      </c>
      <c r="E87" s="4" t="s">
        <v>102</v>
      </c>
      <c r="F87" s="4" t="s">
        <v>10</v>
      </c>
      <c r="G87" s="13">
        <f t="shared" si="6"/>
        <v>300000</v>
      </c>
      <c r="H87" s="14">
        <f t="shared" si="6"/>
        <v>0</v>
      </c>
      <c r="I87" s="29">
        <f t="shared" si="3"/>
        <v>0</v>
      </c>
    </row>
    <row r="88" spans="1:9" ht="38.25" outlineLevel="5">
      <c r="A88" s="3" t="s">
        <v>103</v>
      </c>
      <c r="B88" s="4" t="s">
        <v>38</v>
      </c>
      <c r="C88" s="4" t="s">
        <v>98</v>
      </c>
      <c r="D88" s="4" t="s">
        <v>100</v>
      </c>
      <c r="E88" s="4" t="s">
        <v>102</v>
      </c>
      <c r="F88" s="4" t="s">
        <v>104</v>
      </c>
      <c r="G88" s="13">
        <v>300000</v>
      </c>
      <c r="H88" s="14">
        <v>0</v>
      </c>
      <c r="I88" s="29">
        <f t="shared" si="3"/>
        <v>0</v>
      </c>
    </row>
    <row r="89" spans="1:9" outlineLevel="2">
      <c r="A89" s="3" t="s">
        <v>105</v>
      </c>
      <c r="B89" s="4" t="s">
        <v>38</v>
      </c>
      <c r="C89" s="4" t="s">
        <v>106</v>
      </c>
      <c r="D89" s="4" t="s">
        <v>9</v>
      </c>
      <c r="E89" s="4" t="s">
        <v>10</v>
      </c>
      <c r="F89" s="4" t="s">
        <v>10</v>
      </c>
      <c r="G89" s="13">
        <f>G90+G93</f>
        <v>14181751</v>
      </c>
      <c r="H89" s="14">
        <f>H90+H93</f>
        <v>532448</v>
      </c>
      <c r="I89" s="29">
        <f t="shared" si="3"/>
        <v>3.7544588111862911</v>
      </c>
    </row>
    <row r="90" spans="1:9" ht="76.5" customHeight="1" outlineLevel="3">
      <c r="A90" s="3" t="s">
        <v>107</v>
      </c>
      <c r="B90" s="4" t="s">
        <v>38</v>
      </c>
      <c r="C90" s="4" t="s">
        <v>106</v>
      </c>
      <c r="D90" s="4" t="s">
        <v>108</v>
      </c>
      <c r="E90" s="4" t="s">
        <v>10</v>
      </c>
      <c r="F90" s="4" t="s">
        <v>10</v>
      </c>
      <c r="G90" s="13">
        <f>G91</f>
        <v>9295100</v>
      </c>
      <c r="H90" s="14">
        <f>H91</f>
        <v>0</v>
      </c>
      <c r="I90" s="29">
        <f t="shared" si="3"/>
        <v>0</v>
      </c>
    </row>
    <row r="91" spans="1:9" ht="25.5" outlineLevel="4">
      <c r="A91" s="3" t="s">
        <v>25</v>
      </c>
      <c r="B91" s="4" t="s">
        <v>38</v>
      </c>
      <c r="C91" s="4" t="s">
        <v>106</v>
      </c>
      <c r="D91" s="4" t="s">
        <v>108</v>
      </c>
      <c r="E91" s="4" t="s">
        <v>26</v>
      </c>
      <c r="F91" s="4" t="s">
        <v>10</v>
      </c>
      <c r="G91" s="13">
        <f>G92</f>
        <v>9295100</v>
      </c>
      <c r="H91" s="14">
        <f>H92</f>
        <v>0</v>
      </c>
      <c r="I91" s="29">
        <f t="shared" si="3"/>
        <v>0</v>
      </c>
    </row>
    <row r="92" spans="1:9" ht="25.5" outlineLevel="5">
      <c r="A92" s="3" t="s">
        <v>49</v>
      </c>
      <c r="B92" s="4" t="s">
        <v>38</v>
      </c>
      <c r="C92" s="4" t="s">
        <v>106</v>
      </c>
      <c r="D92" s="4" t="s">
        <v>108</v>
      </c>
      <c r="E92" s="4" t="s">
        <v>26</v>
      </c>
      <c r="F92" s="4" t="s">
        <v>50</v>
      </c>
      <c r="G92" s="13">
        <v>9295100</v>
      </c>
      <c r="H92" s="14">
        <v>0</v>
      </c>
      <c r="I92" s="29">
        <f t="shared" si="3"/>
        <v>0</v>
      </c>
    </row>
    <row r="93" spans="1:9" ht="38.25" outlineLevel="3">
      <c r="A93" s="3" t="s">
        <v>109</v>
      </c>
      <c r="B93" s="4" t="s">
        <v>38</v>
      </c>
      <c r="C93" s="4" t="s">
        <v>106</v>
      </c>
      <c r="D93" s="4" t="s">
        <v>110</v>
      </c>
      <c r="E93" s="4" t="s">
        <v>10</v>
      </c>
      <c r="F93" s="4" t="s">
        <v>10</v>
      </c>
      <c r="G93" s="13">
        <f>G94</f>
        <v>4886651</v>
      </c>
      <c r="H93" s="14">
        <f>H94</f>
        <v>532448</v>
      </c>
      <c r="I93" s="29">
        <f t="shared" si="3"/>
        <v>10.89596944819673</v>
      </c>
    </row>
    <row r="94" spans="1:9" ht="25.5" outlineLevel="4">
      <c r="A94" s="3" t="s">
        <v>25</v>
      </c>
      <c r="B94" s="4" t="s">
        <v>38</v>
      </c>
      <c r="C94" s="4" t="s">
        <v>106</v>
      </c>
      <c r="D94" s="4" t="s">
        <v>110</v>
      </c>
      <c r="E94" s="4" t="s">
        <v>26</v>
      </c>
      <c r="F94" s="4" t="s">
        <v>10</v>
      </c>
      <c r="G94" s="13">
        <f>G95</f>
        <v>4886651</v>
      </c>
      <c r="H94" s="14">
        <f>H95</f>
        <v>532448</v>
      </c>
      <c r="I94" s="29">
        <f t="shared" si="3"/>
        <v>10.89596944819673</v>
      </c>
    </row>
    <row r="95" spans="1:9" ht="25.5" outlineLevel="5">
      <c r="A95" s="3" t="s">
        <v>49</v>
      </c>
      <c r="B95" s="4" t="s">
        <v>38</v>
      </c>
      <c r="C95" s="4" t="s">
        <v>106</v>
      </c>
      <c r="D95" s="4" t="s">
        <v>110</v>
      </c>
      <c r="E95" s="4" t="s">
        <v>26</v>
      </c>
      <c r="F95" s="4" t="s">
        <v>50</v>
      </c>
      <c r="G95" s="13">
        <v>4886651</v>
      </c>
      <c r="H95" s="14">
        <v>532448</v>
      </c>
      <c r="I95" s="29">
        <f t="shared" si="3"/>
        <v>10.89596944819673</v>
      </c>
    </row>
    <row r="96" spans="1:9" ht="25.5" outlineLevel="2">
      <c r="A96" s="3" t="s">
        <v>111</v>
      </c>
      <c r="B96" s="4" t="s">
        <v>38</v>
      </c>
      <c r="C96" s="4" t="s">
        <v>112</v>
      </c>
      <c r="D96" s="4" t="s">
        <v>9</v>
      </c>
      <c r="E96" s="4" t="s">
        <v>10</v>
      </c>
      <c r="F96" s="4" t="s">
        <v>10</v>
      </c>
      <c r="G96" s="13">
        <f>G97+G101+G104</f>
        <v>667500</v>
      </c>
      <c r="H96" s="14">
        <f>H97+H101+H104</f>
        <v>128299.75</v>
      </c>
      <c r="I96" s="29">
        <f t="shared" si="3"/>
        <v>19.220936329588014</v>
      </c>
    </row>
    <row r="97" spans="1:9" ht="25.5" outlineLevel="3">
      <c r="A97" s="3" t="s">
        <v>113</v>
      </c>
      <c r="B97" s="4" t="s">
        <v>38</v>
      </c>
      <c r="C97" s="4" t="s">
        <v>112</v>
      </c>
      <c r="D97" s="4" t="s">
        <v>114</v>
      </c>
      <c r="E97" s="4" t="s">
        <v>10</v>
      </c>
      <c r="F97" s="4" t="s">
        <v>10</v>
      </c>
      <c r="G97" s="13">
        <f>G98</f>
        <v>164500</v>
      </c>
      <c r="H97" s="14">
        <f>H98</f>
        <v>28299.75</v>
      </c>
      <c r="I97" s="29">
        <f t="shared" si="3"/>
        <v>17.203495440729483</v>
      </c>
    </row>
    <row r="98" spans="1:9" ht="25.5" outlineLevel="4">
      <c r="A98" s="3" t="s">
        <v>17</v>
      </c>
      <c r="B98" s="4" t="s">
        <v>38</v>
      </c>
      <c r="C98" s="4" t="s">
        <v>112</v>
      </c>
      <c r="D98" s="4" t="s">
        <v>114</v>
      </c>
      <c r="E98" s="4" t="s">
        <v>18</v>
      </c>
      <c r="F98" s="4" t="s">
        <v>10</v>
      </c>
      <c r="G98" s="13">
        <f>G99+G100</f>
        <v>164500</v>
      </c>
      <c r="H98" s="14">
        <f>H99+H100</f>
        <v>28299.75</v>
      </c>
      <c r="I98" s="29">
        <f t="shared" si="3"/>
        <v>17.203495440729483</v>
      </c>
    </row>
    <row r="99" spans="1:9" outlineLevel="5">
      <c r="A99" s="3" t="s">
        <v>19</v>
      </c>
      <c r="B99" s="4" t="s">
        <v>38</v>
      </c>
      <c r="C99" s="4" t="s">
        <v>112</v>
      </c>
      <c r="D99" s="4" t="s">
        <v>114</v>
      </c>
      <c r="E99" s="4" t="s">
        <v>18</v>
      </c>
      <c r="F99" s="4" t="s">
        <v>20</v>
      </c>
      <c r="G99" s="13">
        <v>126344</v>
      </c>
      <c r="H99" s="14">
        <v>24201.38</v>
      </c>
      <c r="I99" s="29">
        <f t="shared" si="3"/>
        <v>19.15514785031343</v>
      </c>
    </row>
    <row r="100" spans="1:9" outlineLevel="5">
      <c r="A100" s="3" t="s">
        <v>21</v>
      </c>
      <c r="B100" s="4" t="s">
        <v>38</v>
      </c>
      <c r="C100" s="4" t="s">
        <v>112</v>
      </c>
      <c r="D100" s="4" t="s">
        <v>114</v>
      </c>
      <c r="E100" s="4" t="s">
        <v>18</v>
      </c>
      <c r="F100" s="4" t="s">
        <v>22</v>
      </c>
      <c r="G100" s="13">
        <v>38156</v>
      </c>
      <c r="H100" s="14">
        <v>4098.37</v>
      </c>
      <c r="I100" s="29">
        <f t="shared" si="3"/>
        <v>10.741089212705734</v>
      </c>
    </row>
    <row r="101" spans="1:9" ht="25.5" outlineLevel="3">
      <c r="A101" s="3" t="s">
        <v>115</v>
      </c>
      <c r="B101" s="4" t="s">
        <v>38</v>
      </c>
      <c r="C101" s="4" t="s">
        <v>112</v>
      </c>
      <c r="D101" s="4" t="s">
        <v>116</v>
      </c>
      <c r="E101" s="4" t="s">
        <v>10</v>
      </c>
      <c r="F101" s="4" t="s">
        <v>10</v>
      </c>
      <c r="G101" s="13">
        <f>G102</f>
        <v>3000</v>
      </c>
      <c r="H101" s="14">
        <f>H102</f>
        <v>0</v>
      </c>
      <c r="I101" s="29">
        <f t="shared" si="3"/>
        <v>0</v>
      </c>
    </row>
    <row r="102" spans="1:9" ht="25.5" outlineLevel="4">
      <c r="A102" s="3" t="s">
        <v>25</v>
      </c>
      <c r="B102" s="4" t="s">
        <v>38</v>
      </c>
      <c r="C102" s="4" t="s">
        <v>112</v>
      </c>
      <c r="D102" s="4" t="s">
        <v>116</v>
      </c>
      <c r="E102" s="4" t="s">
        <v>26</v>
      </c>
      <c r="F102" s="4" t="s">
        <v>10</v>
      </c>
      <c r="G102" s="13">
        <f>G103</f>
        <v>3000</v>
      </c>
      <c r="H102" s="14">
        <f>H103</f>
        <v>0</v>
      </c>
      <c r="I102" s="29">
        <f t="shared" si="3"/>
        <v>0</v>
      </c>
    </row>
    <row r="103" spans="1:9" ht="25.5" outlineLevel="5">
      <c r="A103" s="3" t="s">
        <v>31</v>
      </c>
      <c r="B103" s="4" t="s">
        <v>38</v>
      </c>
      <c r="C103" s="4" t="s">
        <v>112</v>
      </c>
      <c r="D103" s="4" t="s">
        <v>116</v>
      </c>
      <c r="E103" s="4" t="s">
        <v>26</v>
      </c>
      <c r="F103" s="4" t="s">
        <v>32</v>
      </c>
      <c r="G103" s="13">
        <v>3000</v>
      </c>
      <c r="H103" s="14">
        <v>0</v>
      </c>
      <c r="I103" s="29">
        <f t="shared" si="3"/>
        <v>0</v>
      </c>
    </row>
    <row r="104" spans="1:9" ht="26.25" customHeight="1" outlineLevel="3">
      <c r="A104" s="3" t="s">
        <v>117</v>
      </c>
      <c r="B104" s="4" t="s">
        <v>38</v>
      </c>
      <c r="C104" s="4" t="s">
        <v>112</v>
      </c>
      <c r="D104" s="4" t="s">
        <v>118</v>
      </c>
      <c r="E104" s="4" t="s">
        <v>10</v>
      </c>
      <c r="F104" s="4" t="s">
        <v>10</v>
      </c>
      <c r="G104" s="13">
        <f>G105</f>
        <v>500000</v>
      </c>
      <c r="H104" s="14">
        <f>H105</f>
        <v>100000</v>
      </c>
      <c r="I104" s="29">
        <f t="shared" si="3"/>
        <v>20</v>
      </c>
    </row>
    <row r="105" spans="1:9" ht="25.5" outlineLevel="4">
      <c r="A105" s="3" t="s">
        <v>25</v>
      </c>
      <c r="B105" s="4" t="s">
        <v>38</v>
      </c>
      <c r="C105" s="4" t="s">
        <v>112</v>
      </c>
      <c r="D105" s="4" t="s">
        <v>118</v>
      </c>
      <c r="E105" s="4" t="s">
        <v>26</v>
      </c>
      <c r="F105" s="4" t="s">
        <v>10</v>
      </c>
      <c r="G105" s="13">
        <f>G106</f>
        <v>500000</v>
      </c>
      <c r="H105" s="14">
        <f>H106</f>
        <v>100000</v>
      </c>
      <c r="I105" s="29">
        <f t="shared" si="3"/>
        <v>20</v>
      </c>
    </row>
    <row r="106" spans="1:9" outlineLevel="5">
      <c r="A106" s="3" t="s">
        <v>29</v>
      </c>
      <c r="B106" s="4" t="s">
        <v>38</v>
      </c>
      <c r="C106" s="4" t="s">
        <v>112</v>
      </c>
      <c r="D106" s="4" t="s">
        <v>118</v>
      </c>
      <c r="E106" s="4" t="s">
        <v>26</v>
      </c>
      <c r="F106" s="4" t="s">
        <v>30</v>
      </c>
      <c r="G106" s="13">
        <v>500000</v>
      </c>
      <c r="H106" s="14">
        <v>100000</v>
      </c>
      <c r="I106" s="29">
        <f t="shared" si="3"/>
        <v>20</v>
      </c>
    </row>
    <row r="107" spans="1:9" ht="13.5" customHeight="1" outlineLevel="1">
      <c r="A107" s="3" t="s">
        <v>119</v>
      </c>
      <c r="B107" s="4" t="s">
        <v>38</v>
      </c>
      <c r="C107" s="4" t="s">
        <v>120</v>
      </c>
      <c r="D107" s="4" t="s">
        <v>9</v>
      </c>
      <c r="E107" s="4" t="s">
        <v>10</v>
      </c>
      <c r="F107" s="4" t="s">
        <v>10</v>
      </c>
      <c r="G107" s="13">
        <f>G108+G123</f>
        <v>5874900</v>
      </c>
      <c r="H107" s="14">
        <f>H108+H123</f>
        <v>1721917.26</v>
      </c>
      <c r="I107" s="29">
        <f t="shared" si="3"/>
        <v>29.309728846448451</v>
      </c>
    </row>
    <row r="108" spans="1:9" outlineLevel="2">
      <c r="A108" s="3" t="s">
        <v>121</v>
      </c>
      <c r="B108" s="4" t="s">
        <v>38</v>
      </c>
      <c r="C108" s="4" t="s">
        <v>122</v>
      </c>
      <c r="D108" s="4" t="s">
        <v>9</v>
      </c>
      <c r="E108" s="4" t="s">
        <v>10</v>
      </c>
      <c r="F108" s="4" t="s">
        <v>10</v>
      </c>
      <c r="G108" s="13">
        <f>G109+G115+G118</f>
        <v>2197112</v>
      </c>
      <c r="H108" s="14">
        <f>H109+H115+H118</f>
        <v>948100</v>
      </c>
      <c r="I108" s="29">
        <f t="shared" si="3"/>
        <v>43.152101485950652</v>
      </c>
    </row>
    <row r="109" spans="1:9" ht="25.5" customHeight="1" outlineLevel="3">
      <c r="A109" s="3" t="s">
        <v>123</v>
      </c>
      <c r="B109" s="4" t="s">
        <v>38</v>
      </c>
      <c r="C109" s="4" t="s">
        <v>122</v>
      </c>
      <c r="D109" s="4" t="s">
        <v>124</v>
      </c>
      <c r="E109" s="4" t="s">
        <v>10</v>
      </c>
      <c r="F109" s="4" t="s">
        <v>10</v>
      </c>
      <c r="G109" s="13">
        <f>G110+G113</f>
        <v>390000</v>
      </c>
      <c r="H109" s="14">
        <f>H110+H113</f>
        <v>129803</v>
      </c>
      <c r="I109" s="29">
        <f t="shared" si="3"/>
        <v>33.282820512820507</v>
      </c>
    </row>
    <row r="110" spans="1:9" ht="25.5" outlineLevel="4">
      <c r="A110" s="3" t="s">
        <v>25</v>
      </c>
      <c r="B110" s="4" t="s">
        <v>38</v>
      </c>
      <c r="C110" s="4" t="s">
        <v>122</v>
      </c>
      <c r="D110" s="4" t="s">
        <v>124</v>
      </c>
      <c r="E110" s="4" t="s">
        <v>26</v>
      </c>
      <c r="F110" s="4" t="s">
        <v>10</v>
      </c>
      <c r="G110" s="13">
        <f>G111+G112</f>
        <v>371417</v>
      </c>
      <c r="H110" s="14">
        <f>H111+H112</f>
        <v>111220</v>
      </c>
      <c r="I110" s="29">
        <f t="shared" si="3"/>
        <v>29.944779048885756</v>
      </c>
    </row>
    <row r="111" spans="1:9" ht="25.5" outlineLevel="5">
      <c r="A111" s="3" t="s">
        <v>49</v>
      </c>
      <c r="B111" s="4" t="s">
        <v>38</v>
      </c>
      <c r="C111" s="4" t="s">
        <v>122</v>
      </c>
      <c r="D111" s="4" t="s">
        <v>124</v>
      </c>
      <c r="E111" s="4" t="s">
        <v>26</v>
      </c>
      <c r="F111" s="4" t="s">
        <v>50</v>
      </c>
      <c r="G111" s="13">
        <v>260197</v>
      </c>
      <c r="H111" s="14"/>
      <c r="I111" s="29">
        <f t="shared" si="3"/>
        <v>0</v>
      </c>
    </row>
    <row r="112" spans="1:9" outlineLevel="5">
      <c r="A112" s="3" t="s">
        <v>29</v>
      </c>
      <c r="B112" s="4" t="s">
        <v>38</v>
      </c>
      <c r="C112" s="4" t="s">
        <v>122</v>
      </c>
      <c r="D112" s="4" t="s">
        <v>124</v>
      </c>
      <c r="E112" s="4" t="s">
        <v>26</v>
      </c>
      <c r="F112" s="4" t="s">
        <v>30</v>
      </c>
      <c r="G112" s="13">
        <v>111220</v>
      </c>
      <c r="H112" s="14">
        <v>111220</v>
      </c>
      <c r="I112" s="29">
        <f t="shared" si="3"/>
        <v>100</v>
      </c>
    </row>
    <row r="113" spans="1:9" ht="39.75" customHeight="1" outlineLevel="4">
      <c r="A113" s="3" t="s">
        <v>125</v>
      </c>
      <c r="B113" s="4" t="s">
        <v>38</v>
      </c>
      <c r="C113" s="4" t="s">
        <v>122</v>
      </c>
      <c r="D113" s="4" t="s">
        <v>124</v>
      </c>
      <c r="E113" s="4" t="s">
        <v>126</v>
      </c>
      <c r="F113" s="4" t="s">
        <v>10</v>
      </c>
      <c r="G113" s="13">
        <f>G114</f>
        <v>18583</v>
      </c>
      <c r="H113" s="14">
        <f>H114</f>
        <v>18583</v>
      </c>
      <c r="I113" s="29">
        <f t="shared" si="3"/>
        <v>100</v>
      </c>
    </row>
    <row r="114" spans="1:9" ht="12.75" customHeight="1" outlineLevel="5">
      <c r="A114" s="3" t="s">
        <v>51</v>
      </c>
      <c r="B114" s="4" t="s">
        <v>38</v>
      </c>
      <c r="C114" s="4" t="s">
        <v>122</v>
      </c>
      <c r="D114" s="4" t="s">
        <v>124</v>
      </c>
      <c r="E114" s="4" t="s">
        <v>126</v>
      </c>
      <c r="F114" s="4" t="s">
        <v>52</v>
      </c>
      <c r="G114" s="13">
        <v>18583</v>
      </c>
      <c r="H114" s="14">
        <v>18583</v>
      </c>
      <c r="I114" s="29">
        <f t="shared" si="3"/>
        <v>100</v>
      </c>
    </row>
    <row r="115" spans="1:9" ht="78.75" customHeight="1" outlineLevel="3">
      <c r="A115" s="3" t="s">
        <v>127</v>
      </c>
      <c r="B115" s="4" t="s">
        <v>38</v>
      </c>
      <c r="C115" s="4" t="s">
        <v>122</v>
      </c>
      <c r="D115" s="4" t="s">
        <v>128</v>
      </c>
      <c r="E115" s="4" t="s">
        <v>10</v>
      </c>
      <c r="F115" s="4" t="s">
        <v>10</v>
      </c>
      <c r="G115" s="13">
        <f>G116</f>
        <v>500000</v>
      </c>
      <c r="H115" s="14">
        <f>H116</f>
        <v>305475</v>
      </c>
      <c r="I115" s="29">
        <f t="shared" si="3"/>
        <v>61.094999999999999</v>
      </c>
    </row>
    <row r="116" spans="1:9" ht="38.25" customHeight="1" outlineLevel="4">
      <c r="A116" s="3" t="s">
        <v>125</v>
      </c>
      <c r="B116" s="4" t="s">
        <v>38</v>
      </c>
      <c r="C116" s="4" t="s">
        <v>122</v>
      </c>
      <c r="D116" s="4" t="s">
        <v>128</v>
      </c>
      <c r="E116" s="4" t="s">
        <v>126</v>
      </c>
      <c r="F116" s="4" t="s">
        <v>10</v>
      </c>
      <c r="G116" s="13">
        <f>G117</f>
        <v>500000</v>
      </c>
      <c r="H116" s="14">
        <f>H117</f>
        <v>305475</v>
      </c>
      <c r="I116" s="29">
        <f t="shared" si="3"/>
        <v>61.094999999999999</v>
      </c>
    </row>
    <row r="117" spans="1:9" ht="14.25" customHeight="1" outlineLevel="5">
      <c r="A117" s="3" t="s">
        <v>51</v>
      </c>
      <c r="B117" s="4" t="s">
        <v>38</v>
      </c>
      <c r="C117" s="4" t="s">
        <v>122</v>
      </c>
      <c r="D117" s="4" t="s">
        <v>128</v>
      </c>
      <c r="E117" s="4" t="s">
        <v>126</v>
      </c>
      <c r="F117" s="4" t="s">
        <v>52</v>
      </c>
      <c r="G117" s="13">
        <v>500000</v>
      </c>
      <c r="H117" s="14">
        <v>305475</v>
      </c>
      <c r="I117" s="29">
        <f t="shared" si="3"/>
        <v>61.094999999999999</v>
      </c>
    </row>
    <row r="118" spans="1:9" ht="25.5" outlineLevel="3">
      <c r="A118" s="3" t="s">
        <v>129</v>
      </c>
      <c r="B118" s="4" t="s">
        <v>38</v>
      </c>
      <c r="C118" s="4" t="s">
        <v>122</v>
      </c>
      <c r="D118" s="4" t="s">
        <v>130</v>
      </c>
      <c r="E118" s="4" t="s">
        <v>10</v>
      </c>
      <c r="F118" s="4" t="s">
        <v>10</v>
      </c>
      <c r="G118" s="13">
        <f>G119+G121</f>
        <v>1307112</v>
      </c>
      <c r="H118" s="14">
        <f>H119+H121</f>
        <v>512822</v>
      </c>
      <c r="I118" s="29">
        <f t="shared" si="3"/>
        <v>39.23321031403583</v>
      </c>
    </row>
    <row r="119" spans="1:9" ht="25.5" outlineLevel="4">
      <c r="A119" s="3" t="s">
        <v>25</v>
      </c>
      <c r="B119" s="4" t="s">
        <v>38</v>
      </c>
      <c r="C119" s="4" t="s">
        <v>122</v>
      </c>
      <c r="D119" s="4" t="s">
        <v>130</v>
      </c>
      <c r="E119" s="4" t="s">
        <v>26</v>
      </c>
      <c r="F119" s="4" t="s">
        <v>10</v>
      </c>
      <c r="G119" s="13">
        <f>G120</f>
        <v>413112</v>
      </c>
      <c r="H119" s="14">
        <f>H120</f>
        <v>193322</v>
      </c>
      <c r="I119" s="29">
        <f t="shared" si="3"/>
        <v>46.796510389434346</v>
      </c>
    </row>
    <row r="120" spans="1:9" ht="25.5" outlineLevel="5">
      <c r="A120" s="3" t="s">
        <v>49</v>
      </c>
      <c r="B120" s="4" t="s">
        <v>38</v>
      </c>
      <c r="C120" s="4" t="s">
        <v>122</v>
      </c>
      <c r="D120" s="4" t="s">
        <v>130</v>
      </c>
      <c r="E120" s="4" t="s">
        <v>26</v>
      </c>
      <c r="F120" s="4" t="s">
        <v>50</v>
      </c>
      <c r="G120" s="13">
        <v>413112</v>
      </c>
      <c r="H120" s="14">
        <v>193322</v>
      </c>
      <c r="I120" s="29">
        <f t="shared" si="3"/>
        <v>46.796510389434346</v>
      </c>
    </row>
    <row r="121" spans="1:9" ht="40.5" customHeight="1" outlineLevel="4">
      <c r="A121" s="3" t="s">
        <v>101</v>
      </c>
      <c r="B121" s="4" t="s">
        <v>38</v>
      </c>
      <c r="C121" s="4" t="s">
        <v>122</v>
      </c>
      <c r="D121" s="4" t="s">
        <v>130</v>
      </c>
      <c r="E121" s="4" t="s">
        <v>102</v>
      </c>
      <c r="F121" s="4" t="s">
        <v>10</v>
      </c>
      <c r="G121" s="13">
        <f>G122</f>
        <v>894000</v>
      </c>
      <c r="H121" s="14">
        <f>H122</f>
        <v>319500</v>
      </c>
      <c r="I121" s="29">
        <f t="shared" si="3"/>
        <v>35.738255033557046</v>
      </c>
    </row>
    <row r="122" spans="1:9" ht="38.25" outlineLevel="5">
      <c r="A122" s="3" t="s">
        <v>95</v>
      </c>
      <c r="B122" s="4" t="s">
        <v>38</v>
      </c>
      <c r="C122" s="4" t="s">
        <v>122</v>
      </c>
      <c r="D122" s="4" t="s">
        <v>130</v>
      </c>
      <c r="E122" s="4" t="s">
        <v>102</v>
      </c>
      <c r="F122" s="4" t="s">
        <v>96</v>
      </c>
      <c r="G122" s="13">
        <v>894000</v>
      </c>
      <c r="H122" s="14">
        <v>319500</v>
      </c>
      <c r="I122" s="29">
        <f t="shared" si="3"/>
        <v>35.738255033557046</v>
      </c>
    </row>
    <row r="123" spans="1:9" outlineLevel="2">
      <c r="A123" s="3" t="s">
        <v>131</v>
      </c>
      <c r="B123" s="4" t="s">
        <v>38</v>
      </c>
      <c r="C123" s="4" t="s">
        <v>132</v>
      </c>
      <c r="D123" s="4" t="s">
        <v>9</v>
      </c>
      <c r="E123" s="4" t="s">
        <v>10</v>
      </c>
      <c r="F123" s="4" t="s">
        <v>10</v>
      </c>
      <c r="G123" s="13">
        <f>G124+G128+G132+G135</f>
        <v>3677788</v>
      </c>
      <c r="H123" s="14">
        <f>H124+H128+H132+H135</f>
        <v>773817.26</v>
      </c>
      <c r="I123" s="29">
        <f t="shared" si="3"/>
        <v>21.040289978650211</v>
      </c>
    </row>
    <row r="124" spans="1:9" ht="24.75" customHeight="1" outlineLevel="3">
      <c r="A124" s="3" t="s">
        <v>123</v>
      </c>
      <c r="B124" s="4" t="s">
        <v>38</v>
      </c>
      <c r="C124" s="4" t="s">
        <v>132</v>
      </c>
      <c r="D124" s="4" t="s">
        <v>124</v>
      </c>
      <c r="E124" s="4" t="s">
        <v>10</v>
      </c>
      <c r="F124" s="4" t="s">
        <v>10</v>
      </c>
      <c r="G124" s="13">
        <f>G125</f>
        <v>447900</v>
      </c>
      <c r="H124" s="14">
        <f>H125</f>
        <v>209476</v>
      </c>
      <c r="I124" s="29">
        <f t="shared" si="3"/>
        <v>46.768475106050452</v>
      </c>
    </row>
    <row r="125" spans="1:9" ht="25.5" outlineLevel="4">
      <c r="A125" s="3" t="s">
        <v>25</v>
      </c>
      <c r="B125" s="4" t="s">
        <v>38</v>
      </c>
      <c r="C125" s="4" t="s">
        <v>132</v>
      </c>
      <c r="D125" s="4" t="s">
        <v>124</v>
      </c>
      <c r="E125" s="4" t="s">
        <v>26</v>
      </c>
      <c r="F125" s="4" t="s">
        <v>10</v>
      </c>
      <c r="G125" s="13">
        <f>G126+G127</f>
        <v>447900</v>
      </c>
      <c r="H125" s="14">
        <f>H126+H127</f>
        <v>209476</v>
      </c>
      <c r="I125" s="29">
        <f t="shared" si="3"/>
        <v>46.768475106050452</v>
      </c>
    </row>
    <row r="126" spans="1:9" ht="25.5" outlineLevel="5">
      <c r="A126" s="3" t="s">
        <v>49</v>
      </c>
      <c r="B126" s="4" t="s">
        <v>38</v>
      </c>
      <c r="C126" s="4" t="s">
        <v>132</v>
      </c>
      <c r="D126" s="4" t="s">
        <v>124</v>
      </c>
      <c r="E126" s="4" t="s">
        <v>26</v>
      </c>
      <c r="F126" s="4" t="s">
        <v>50</v>
      </c>
      <c r="G126" s="13">
        <v>387767</v>
      </c>
      <c r="H126" s="14">
        <v>149343</v>
      </c>
      <c r="I126" s="29">
        <f t="shared" si="3"/>
        <v>38.513591925047777</v>
      </c>
    </row>
    <row r="127" spans="1:9" outlineLevel="5">
      <c r="A127" s="3" t="s">
        <v>29</v>
      </c>
      <c r="B127" s="4" t="s">
        <v>38</v>
      </c>
      <c r="C127" s="4" t="s">
        <v>132</v>
      </c>
      <c r="D127" s="4" t="s">
        <v>124</v>
      </c>
      <c r="E127" s="4" t="s">
        <v>26</v>
      </c>
      <c r="F127" s="4" t="s">
        <v>30</v>
      </c>
      <c r="G127" s="13">
        <v>60133</v>
      </c>
      <c r="H127" s="14">
        <v>60133</v>
      </c>
      <c r="I127" s="29">
        <f t="shared" si="3"/>
        <v>100</v>
      </c>
    </row>
    <row r="128" spans="1:9" outlineLevel="3">
      <c r="A128" s="3" t="s">
        <v>133</v>
      </c>
      <c r="B128" s="4" t="s">
        <v>38</v>
      </c>
      <c r="C128" s="4" t="s">
        <v>132</v>
      </c>
      <c r="D128" s="4" t="s">
        <v>134</v>
      </c>
      <c r="E128" s="4" t="s">
        <v>10</v>
      </c>
      <c r="F128" s="4" t="s">
        <v>10</v>
      </c>
      <c r="G128" s="13">
        <f>G129</f>
        <v>1933000</v>
      </c>
      <c r="H128" s="14">
        <f>H129</f>
        <v>511841.26</v>
      </c>
      <c r="I128" s="29">
        <f t="shared" si="3"/>
        <v>26.479113295395756</v>
      </c>
    </row>
    <row r="129" spans="1:9" ht="25.5" outlineLevel="4">
      <c r="A129" s="3" t="s">
        <v>25</v>
      </c>
      <c r="B129" s="4" t="s">
        <v>38</v>
      </c>
      <c r="C129" s="4" t="s">
        <v>132</v>
      </c>
      <c r="D129" s="4" t="s">
        <v>134</v>
      </c>
      <c r="E129" s="4" t="s">
        <v>26</v>
      </c>
      <c r="F129" s="4" t="s">
        <v>10</v>
      </c>
      <c r="G129" s="13">
        <f>G130+G131</f>
        <v>1933000</v>
      </c>
      <c r="H129" s="14">
        <f>H130+H131</f>
        <v>511841.26</v>
      </c>
      <c r="I129" s="29">
        <f t="shared" si="3"/>
        <v>26.479113295395756</v>
      </c>
    </row>
    <row r="130" spans="1:9" outlineLevel="5">
      <c r="A130" s="3" t="s">
        <v>47</v>
      </c>
      <c r="B130" s="4" t="s">
        <v>38</v>
      </c>
      <c r="C130" s="4" t="s">
        <v>132</v>
      </c>
      <c r="D130" s="4" t="s">
        <v>134</v>
      </c>
      <c r="E130" s="4" t="s">
        <v>26</v>
      </c>
      <c r="F130" s="4" t="s">
        <v>48</v>
      </c>
      <c r="G130" s="13">
        <v>1913000</v>
      </c>
      <c r="H130" s="14">
        <v>508711.14</v>
      </c>
      <c r="I130" s="29">
        <f t="shared" si="3"/>
        <v>26.592323052796658</v>
      </c>
    </row>
    <row r="131" spans="1:9" ht="25.5" outlineLevel="5">
      <c r="A131" s="3" t="s">
        <v>31</v>
      </c>
      <c r="B131" s="4" t="s">
        <v>38</v>
      </c>
      <c r="C131" s="4" t="s">
        <v>132</v>
      </c>
      <c r="D131" s="4" t="s">
        <v>134</v>
      </c>
      <c r="E131" s="4" t="s">
        <v>26</v>
      </c>
      <c r="F131" s="4" t="s">
        <v>32</v>
      </c>
      <c r="G131" s="13">
        <v>20000</v>
      </c>
      <c r="H131" s="14">
        <v>3130.12</v>
      </c>
      <c r="I131" s="29">
        <f t="shared" si="3"/>
        <v>15.650600000000001</v>
      </c>
    </row>
    <row r="132" spans="1:9" ht="25.5" outlineLevel="3">
      <c r="A132" s="3" t="s">
        <v>135</v>
      </c>
      <c r="B132" s="4" t="s">
        <v>38</v>
      </c>
      <c r="C132" s="4" t="s">
        <v>132</v>
      </c>
      <c r="D132" s="4" t="s">
        <v>136</v>
      </c>
      <c r="E132" s="4" t="s">
        <v>10</v>
      </c>
      <c r="F132" s="4" t="s">
        <v>10</v>
      </c>
      <c r="G132" s="13">
        <f>G133</f>
        <v>210000</v>
      </c>
      <c r="H132" s="14">
        <f>H133</f>
        <v>52500</v>
      </c>
      <c r="I132" s="29">
        <f t="shared" si="3"/>
        <v>25</v>
      </c>
    </row>
    <row r="133" spans="1:9" ht="39" customHeight="1" outlineLevel="4">
      <c r="A133" s="3" t="s">
        <v>101</v>
      </c>
      <c r="B133" s="4" t="s">
        <v>38</v>
      </c>
      <c r="C133" s="4" t="s">
        <v>132</v>
      </c>
      <c r="D133" s="4" t="s">
        <v>136</v>
      </c>
      <c r="E133" s="4" t="s">
        <v>102</v>
      </c>
      <c r="F133" s="4" t="s">
        <v>10</v>
      </c>
      <c r="G133" s="13">
        <f>G134</f>
        <v>210000</v>
      </c>
      <c r="H133" s="14">
        <f>H134</f>
        <v>52500</v>
      </c>
      <c r="I133" s="29">
        <f t="shared" ref="I133:I199" si="7">H133/G133*100</f>
        <v>25</v>
      </c>
    </row>
    <row r="134" spans="1:9" ht="38.25" outlineLevel="5">
      <c r="A134" s="3" t="s">
        <v>95</v>
      </c>
      <c r="B134" s="4" t="s">
        <v>38</v>
      </c>
      <c r="C134" s="4" t="s">
        <v>132</v>
      </c>
      <c r="D134" s="4" t="s">
        <v>136</v>
      </c>
      <c r="E134" s="4" t="s">
        <v>102</v>
      </c>
      <c r="F134" s="4" t="s">
        <v>96</v>
      </c>
      <c r="G134" s="13">
        <v>210000</v>
      </c>
      <c r="H134" s="14">
        <v>52500</v>
      </c>
      <c r="I134" s="29">
        <f t="shared" si="7"/>
        <v>25</v>
      </c>
    </row>
    <row r="135" spans="1:9" outlineLevel="3">
      <c r="A135" s="3" t="s">
        <v>137</v>
      </c>
      <c r="B135" s="4" t="s">
        <v>38</v>
      </c>
      <c r="C135" s="4" t="s">
        <v>132</v>
      </c>
      <c r="D135" s="4" t="s">
        <v>138</v>
      </c>
      <c r="E135" s="4" t="s">
        <v>10</v>
      </c>
      <c r="F135" s="4" t="s">
        <v>10</v>
      </c>
      <c r="G135" s="13">
        <f>G136</f>
        <v>1086888</v>
      </c>
      <c r="H135" s="14">
        <f>H136</f>
        <v>0</v>
      </c>
      <c r="I135" s="29">
        <f t="shared" si="7"/>
        <v>0</v>
      </c>
    </row>
    <row r="136" spans="1:9" ht="25.5" outlineLevel="4">
      <c r="A136" s="3" t="s">
        <v>25</v>
      </c>
      <c r="B136" s="4" t="s">
        <v>38</v>
      </c>
      <c r="C136" s="4" t="s">
        <v>132</v>
      </c>
      <c r="D136" s="4" t="s">
        <v>138</v>
      </c>
      <c r="E136" s="4" t="s">
        <v>26</v>
      </c>
      <c r="F136" s="4" t="s">
        <v>10</v>
      </c>
      <c r="G136" s="13">
        <f>G137</f>
        <v>1086888</v>
      </c>
      <c r="H136" s="14">
        <f>H137</f>
        <v>0</v>
      </c>
      <c r="I136" s="29">
        <f t="shared" si="7"/>
        <v>0</v>
      </c>
    </row>
    <row r="137" spans="1:9" ht="25.5" outlineLevel="5">
      <c r="A137" s="3" t="s">
        <v>49</v>
      </c>
      <c r="B137" s="4" t="s">
        <v>38</v>
      </c>
      <c r="C137" s="4" t="s">
        <v>132</v>
      </c>
      <c r="D137" s="4" t="s">
        <v>138</v>
      </c>
      <c r="E137" s="4" t="s">
        <v>26</v>
      </c>
      <c r="F137" s="4" t="s">
        <v>50</v>
      </c>
      <c r="G137" s="13">
        <v>1086888</v>
      </c>
      <c r="H137" s="14">
        <v>0</v>
      </c>
      <c r="I137" s="29">
        <f t="shared" si="7"/>
        <v>0</v>
      </c>
    </row>
    <row r="138" spans="1:9" outlineLevel="1">
      <c r="A138" s="3" t="s">
        <v>139</v>
      </c>
      <c r="B138" s="4" t="s">
        <v>38</v>
      </c>
      <c r="C138" s="4" t="s">
        <v>140</v>
      </c>
      <c r="D138" s="4" t="s">
        <v>9</v>
      </c>
      <c r="E138" s="4" t="s">
        <v>10</v>
      </c>
      <c r="F138" s="4" t="s">
        <v>10</v>
      </c>
      <c r="G138" s="13">
        <f>G139+G146+G159</f>
        <v>92175420</v>
      </c>
      <c r="H138" s="14">
        <f>H139+H146+H159</f>
        <v>20688699.210000001</v>
      </c>
      <c r="I138" s="29">
        <f t="shared" si="7"/>
        <v>22.444919925507257</v>
      </c>
    </row>
    <row r="139" spans="1:9" outlineLevel="2">
      <c r="A139" s="3" t="s">
        <v>141</v>
      </c>
      <c r="B139" s="4" t="s">
        <v>38</v>
      </c>
      <c r="C139" s="4" t="s">
        <v>142</v>
      </c>
      <c r="D139" s="4" t="s">
        <v>9</v>
      </c>
      <c r="E139" s="4" t="s">
        <v>10</v>
      </c>
      <c r="F139" s="4" t="s">
        <v>10</v>
      </c>
      <c r="G139" s="13">
        <f>G140+G143</f>
        <v>35169541</v>
      </c>
      <c r="H139" s="14">
        <f>H140+H143</f>
        <v>7477796.5800000001</v>
      </c>
      <c r="I139" s="29">
        <f t="shared" si="7"/>
        <v>21.262138678466119</v>
      </c>
    </row>
    <row r="140" spans="1:9" ht="15.75" customHeight="1" outlineLevel="3">
      <c r="A140" s="3" t="s">
        <v>143</v>
      </c>
      <c r="B140" s="4" t="s">
        <v>38</v>
      </c>
      <c r="C140" s="4" t="s">
        <v>142</v>
      </c>
      <c r="D140" s="4" t="s">
        <v>144</v>
      </c>
      <c r="E140" s="4" t="s">
        <v>10</v>
      </c>
      <c r="F140" s="4" t="s">
        <v>10</v>
      </c>
      <c r="G140" s="13">
        <f>G141</f>
        <v>6964000</v>
      </c>
      <c r="H140" s="14">
        <f>H141</f>
        <v>2746964.58</v>
      </c>
      <c r="I140" s="29">
        <f t="shared" si="7"/>
        <v>39.445212234348077</v>
      </c>
    </row>
    <row r="141" spans="1:9" ht="63.75" outlineLevel="4">
      <c r="A141" s="3" t="s">
        <v>145</v>
      </c>
      <c r="B141" s="4" t="s">
        <v>38</v>
      </c>
      <c r="C141" s="4" t="s">
        <v>142</v>
      </c>
      <c r="D141" s="4" t="s">
        <v>144</v>
      </c>
      <c r="E141" s="4" t="s">
        <v>146</v>
      </c>
      <c r="F141" s="4" t="s">
        <v>10</v>
      </c>
      <c r="G141" s="13">
        <f>G142</f>
        <v>6964000</v>
      </c>
      <c r="H141" s="14">
        <f>H142</f>
        <v>2746964.58</v>
      </c>
      <c r="I141" s="29">
        <f t="shared" si="7"/>
        <v>39.445212234348077</v>
      </c>
    </row>
    <row r="142" spans="1:9" ht="38.25" outlineLevel="5">
      <c r="A142" s="3" t="s">
        <v>95</v>
      </c>
      <c r="B142" s="4" t="s">
        <v>38</v>
      </c>
      <c r="C142" s="4" t="s">
        <v>142</v>
      </c>
      <c r="D142" s="4" t="s">
        <v>144</v>
      </c>
      <c r="E142" s="4" t="s">
        <v>146</v>
      </c>
      <c r="F142" s="4" t="s">
        <v>96</v>
      </c>
      <c r="G142" s="13">
        <v>6964000</v>
      </c>
      <c r="H142" s="14">
        <v>2746964.58</v>
      </c>
      <c r="I142" s="29">
        <f t="shared" si="7"/>
        <v>39.445212234348077</v>
      </c>
    </row>
    <row r="143" spans="1:9" ht="38.25" outlineLevel="3">
      <c r="A143" s="3" t="s">
        <v>147</v>
      </c>
      <c r="B143" s="4" t="s">
        <v>38</v>
      </c>
      <c r="C143" s="4" t="s">
        <v>142</v>
      </c>
      <c r="D143" s="4" t="s">
        <v>148</v>
      </c>
      <c r="E143" s="4" t="s">
        <v>10</v>
      </c>
      <c r="F143" s="4" t="s">
        <v>10</v>
      </c>
      <c r="G143" s="13">
        <f>G144</f>
        <v>28205541</v>
      </c>
      <c r="H143" s="14">
        <f>H144</f>
        <v>4730832</v>
      </c>
      <c r="I143" s="29">
        <f t="shared" si="7"/>
        <v>16.772704342029815</v>
      </c>
    </row>
    <row r="144" spans="1:9" ht="63.75" outlineLevel="4">
      <c r="A144" s="3" t="s">
        <v>145</v>
      </c>
      <c r="B144" s="4" t="s">
        <v>38</v>
      </c>
      <c r="C144" s="4" t="s">
        <v>142</v>
      </c>
      <c r="D144" s="4" t="s">
        <v>148</v>
      </c>
      <c r="E144" s="4" t="s">
        <v>146</v>
      </c>
      <c r="F144" s="4" t="s">
        <v>10</v>
      </c>
      <c r="G144" s="13">
        <f>G145</f>
        <v>28205541</v>
      </c>
      <c r="H144" s="14">
        <f>H145</f>
        <v>4730832</v>
      </c>
      <c r="I144" s="29">
        <f t="shared" si="7"/>
        <v>16.772704342029815</v>
      </c>
    </row>
    <row r="145" spans="1:9" ht="38.25" outlineLevel="5">
      <c r="A145" s="3" t="s">
        <v>95</v>
      </c>
      <c r="B145" s="4" t="s">
        <v>38</v>
      </c>
      <c r="C145" s="4" t="s">
        <v>142</v>
      </c>
      <c r="D145" s="4" t="s">
        <v>148</v>
      </c>
      <c r="E145" s="4" t="s">
        <v>146</v>
      </c>
      <c r="F145" s="4" t="s">
        <v>96</v>
      </c>
      <c r="G145" s="13">
        <v>28205541</v>
      </c>
      <c r="H145" s="14">
        <v>4730832</v>
      </c>
      <c r="I145" s="29">
        <f t="shared" si="7"/>
        <v>16.772704342029815</v>
      </c>
    </row>
    <row r="146" spans="1:9" outlineLevel="2">
      <c r="A146" s="3" t="s">
        <v>149</v>
      </c>
      <c r="B146" s="4" t="s">
        <v>38</v>
      </c>
      <c r="C146" s="4" t="s">
        <v>150</v>
      </c>
      <c r="D146" s="4" t="s">
        <v>9</v>
      </c>
      <c r="E146" s="4" t="s">
        <v>10</v>
      </c>
      <c r="F146" s="4" t="s">
        <v>10</v>
      </c>
      <c r="G146" s="13">
        <f>G147+G150+G153+G156</f>
        <v>56995879</v>
      </c>
      <c r="H146" s="14">
        <f>H147+H150+H153+H156</f>
        <v>13210902.629999999</v>
      </c>
      <c r="I146" s="29">
        <f t="shared" si="7"/>
        <v>23.178697937091204</v>
      </c>
    </row>
    <row r="147" spans="1:9" outlineLevel="3">
      <c r="A147" s="3" t="s">
        <v>151</v>
      </c>
      <c r="B147" s="4" t="s">
        <v>38</v>
      </c>
      <c r="C147" s="4" t="s">
        <v>150</v>
      </c>
      <c r="D147" s="4" t="s">
        <v>152</v>
      </c>
      <c r="E147" s="4" t="s">
        <v>10</v>
      </c>
      <c r="F147" s="4" t="s">
        <v>10</v>
      </c>
      <c r="G147" s="13">
        <f>G148</f>
        <v>11980000</v>
      </c>
      <c r="H147" s="14">
        <f>H148</f>
        <v>4801765.75</v>
      </c>
      <c r="I147" s="29">
        <f t="shared" si="7"/>
        <v>40.081517111853088</v>
      </c>
    </row>
    <row r="148" spans="1:9" ht="63.75" outlineLevel="4">
      <c r="A148" s="3" t="s">
        <v>145</v>
      </c>
      <c r="B148" s="4" t="s">
        <v>38</v>
      </c>
      <c r="C148" s="4" t="s">
        <v>150</v>
      </c>
      <c r="D148" s="4" t="s">
        <v>152</v>
      </c>
      <c r="E148" s="4" t="s">
        <v>146</v>
      </c>
      <c r="F148" s="4" t="s">
        <v>10</v>
      </c>
      <c r="G148" s="13">
        <f>G149</f>
        <v>11980000</v>
      </c>
      <c r="H148" s="14">
        <f>H149</f>
        <v>4801765.75</v>
      </c>
      <c r="I148" s="29">
        <f t="shared" si="7"/>
        <v>40.081517111853088</v>
      </c>
    </row>
    <row r="149" spans="1:9" ht="38.25" outlineLevel="5">
      <c r="A149" s="3" t="s">
        <v>95</v>
      </c>
      <c r="B149" s="4" t="s">
        <v>38</v>
      </c>
      <c r="C149" s="4" t="s">
        <v>150</v>
      </c>
      <c r="D149" s="4" t="s">
        <v>152</v>
      </c>
      <c r="E149" s="4" t="s">
        <v>146</v>
      </c>
      <c r="F149" s="4" t="s">
        <v>96</v>
      </c>
      <c r="G149" s="13">
        <v>11980000</v>
      </c>
      <c r="H149" s="14">
        <v>4801765.75</v>
      </c>
      <c r="I149" s="29">
        <f t="shared" si="7"/>
        <v>40.081517111853088</v>
      </c>
    </row>
    <row r="150" spans="1:9" ht="25.5" outlineLevel="3">
      <c r="A150" s="3" t="s">
        <v>153</v>
      </c>
      <c r="B150" s="4" t="s">
        <v>38</v>
      </c>
      <c r="C150" s="4" t="s">
        <v>150</v>
      </c>
      <c r="D150" s="4" t="s">
        <v>154</v>
      </c>
      <c r="E150" s="4" t="s">
        <v>10</v>
      </c>
      <c r="F150" s="4" t="s">
        <v>10</v>
      </c>
      <c r="G150" s="13">
        <f>G151</f>
        <v>15000000</v>
      </c>
      <c r="H150" s="14">
        <f>H151</f>
        <v>3301464.88</v>
      </c>
      <c r="I150" s="29">
        <f t="shared" si="7"/>
        <v>22.009765866666665</v>
      </c>
    </row>
    <row r="151" spans="1:9" ht="63.75" outlineLevel="4">
      <c r="A151" s="3" t="s">
        <v>145</v>
      </c>
      <c r="B151" s="4" t="s">
        <v>38</v>
      </c>
      <c r="C151" s="4" t="s">
        <v>150</v>
      </c>
      <c r="D151" s="4" t="s">
        <v>154</v>
      </c>
      <c r="E151" s="4" t="s">
        <v>146</v>
      </c>
      <c r="F151" s="4" t="s">
        <v>10</v>
      </c>
      <c r="G151" s="13">
        <f>G152</f>
        <v>15000000</v>
      </c>
      <c r="H151" s="14">
        <f>H152</f>
        <v>3301464.88</v>
      </c>
      <c r="I151" s="29">
        <f t="shared" si="7"/>
        <v>22.009765866666665</v>
      </c>
    </row>
    <row r="152" spans="1:9" ht="38.25" outlineLevel="5">
      <c r="A152" s="3" t="s">
        <v>95</v>
      </c>
      <c r="B152" s="4" t="s">
        <v>38</v>
      </c>
      <c r="C152" s="4" t="s">
        <v>150</v>
      </c>
      <c r="D152" s="4" t="s">
        <v>154</v>
      </c>
      <c r="E152" s="4" t="s">
        <v>146</v>
      </c>
      <c r="F152" s="4" t="s">
        <v>96</v>
      </c>
      <c r="G152" s="13">
        <v>15000000</v>
      </c>
      <c r="H152" s="14">
        <v>3301464.88</v>
      </c>
      <c r="I152" s="29">
        <f t="shared" si="7"/>
        <v>22.009765866666665</v>
      </c>
    </row>
    <row r="153" spans="1:9" ht="89.25" outlineLevel="3">
      <c r="A153" s="3" t="s">
        <v>155</v>
      </c>
      <c r="B153" s="4" t="s">
        <v>38</v>
      </c>
      <c r="C153" s="4" t="s">
        <v>150</v>
      </c>
      <c r="D153" s="4" t="s">
        <v>156</v>
      </c>
      <c r="E153" s="4" t="s">
        <v>10</v>
      </c>
      <c r="F153" s="4" t="s">
        <v>10</v>
      </c>
      <c r="G153" s="13">
        <f>G154</f>
        <v>29364479</v>
      </c>
      <c r="H153" s="14">
        <f>H154</f>
        <v>5107672</v>
      </c>
      <c r="I153" s="29">
        <f t="shared" si="7"/>
        <v>17.394049456828437</v>
      </c>
    </row>
    <row r="154" spans="1:9" ht="63.75" outlineLevel="4">
      <c r="A154" s="3" t="s">
        <v>145</v>
      </c>
      <c r="B154" s="4" t="s">
        <v>38</v>
      </c>
      <c r="C154" s="4" t="s">
        <v>150</v>
      </c>
      <c r="D154" s="4" t="s">
        <v>156</v>
      </c>
      <c r="E154" s="4" t="s">
        <v>146</v>
      </c>
      <c r="F154" s="4" t="s">
        <v>10</v>
      </c>
      <c r="G154" s="13">
        <f>G155</f>
        <v>29364479</v>
      </c>
      <c r="H154" s="14">
        <f>H155</f>
        <v>5107672</v>
      </c>
      <c r="I154" s="29">
        <f t="shared" si="7"/>
        <v>17.394049456828437</v>
      </c>
    </row>
    <row r="155" spans="1:9" ht="38.25" outlineLevel="5">
      <c r="A155" s="3" t="s">
        <v>95</v>
      </c>
      <c r="B155" s="4" t="s">
        <v>38</v>
      </c>
      <c r="C155" s="4" t="s">
        <v>150</v>
      </c>
      <c r="D155" s="4" t="s">
        <v>156</v>
      </c>
      <c r="E155" s="4" t="s">
        <v>146</v>
      </c>
      <c r="F155" s="4" t="s">
        <v>96</v>
      </c>
      <c r="G155" s="13">
        <v>29364479</v>
      </c>
      <c r="H155" s="14">
        <v>5107672</v>
      </c>
      <c r="I155" s="29">
        <f t="shared" si="7"/>
        <v>17.394049456828437</v>
      </c>
    </row>
    <row r="156" spans="1:9" ht="25.5" outlineLevel="5">
      <c r="A156" s="30" t="s">
        <v>270</v>
      </c>
      <c r="B156" s="32" t="s">
        <v>38</v>
      </c>
      <c r="C156" s="32" t="s">
        <v>150</v>
      </c>
      <c r="D156" s="32" t="s">
        <v>272</v>
      </c>
      <c r="E156" s="32" t="s">
        <v>10</v>
      </c>
      <c r="F156" s="32" t="s">
        <v>10</v>
      </c>
      <c r="G156" s="13">
        <f>G157</f>
        <v>651400</v>
      </c>
      <c r="H156" s="14">
        <f>H157</f>
        <v>0</v>
      </c>
      <c r="I156" s="29">
        <f t="shared" si="7"/>
        <v>0</v>
      </c>
    </row>
    <row r="157" spans="1:9" ht="25.5" outlineLevel="5">
      <c r="A157" s="30" t="s">
        <v>271</v>
      </c>
      <c r="B157" s="32" t="s">
        <v>38</v>
      </c>
      <c r="C157" s="32" t="s">
        <v>150</v>
      </c>
      <c r="D157" s="32" t="s">
        <v>272</v>
      </c>
      <c r="E157" s="32" t="s">
        <v>94</v>
      </c>
      <c r="F157" s="32" t="s">
        <v>10</v>
      </c>
      <c r="G157" s="13">
        <f>G158</f>
        <v>651400</v>
      </c>
      <c r="H157" s="14">
        <f>H158</f>
        <v>0</v>
      </c>
      <c r="I157" s="29">
        <f t="shared" si="7"/>
        <v>0</v>
      </c>
    </row>
    <row r="158" spans="1:9" ht="38.25" outlineLevel="5">
      <c r="A158" s="31" t="s">
        <v>95</v>
      </c>
      <c r="B158" s="33" t="s">
        <v>38</v>
      </c>
      <c r="C158" s="33" t="s">
        <v>150</v>
      </c>
      <c r="D158" s="33" t="s">
        <v>272</v>
      </c>
      <c r="E158" s="33" t="s">
        <v>94</v>
      </c>
      <c r="F158" s="33" t="s">
        <v>96</v>
      </c>
      <c r="G158" s="13">
        <v>651400</v>
      </c>
      <c r="H158" s="14">
        <v>0</v>
      </c>
      <c r="I158" s="29">
        <f t="shared" si="7"/>
        <v>0</v>
      </c>
    </row>
    <row r="159" spans="1:9" outlineLevel="2">
      <c r="A159" s="3" t="s">
        <v>157</v>
      </c>
      <c r="B159" s="4" t="s">
        <v>38</v>
      </c>
      <c r="C159" s="4" t="s">
        <v>158</v>
      </c>
      <c r="D159" s="4" t="s">
        <v>9</v>
      </c>
      <c r="E159" s="4" t="s">
        <v>10</v>
      </c>
      <c r="F159" s="4" t="s">
        <v>10</v>
      </c>
      <c r="G159" s="13">
        <f t="shared" ref="G159:H161" si="8">G160</f>
        <v>10000</v>
      </c>
      <c r="H159" s="14">
        <f t="shared" si="8"/>
        <v>0</v>
      </c>
      <c r="I159" s="29">
        <f t="shared" si="7"/>
        <v>0</v>
      </c>
    </row>
    <row r="160" spans="1:9" ht="25.5" outlineLevel="3">
      <c r="A160" s="3" t="s">
        <v>159</v>
      </c>
      <c r="B160" s="4" t="s">
        <v>38</v>
      </c>
      <c r="C160" s="4" t="s">
        <v>158</v>
      </c>
      <c r="D160" s="4" t="s">
        <v>160</v>
      </c>
      <c r="E160" s="4" t="s">
        <v>10</v>
      </c>
      <c r="F160" s="4" t="s">
        <v>10</v>
      </c>
      <c r="G160" s="13">
        <f t="shared" si="8"/>
        <v>10000</v>
      </c>
      <c r="H160" s="14">
        <f t="shared" si="8"/>
        <v>0</v>
      </c>
      <c r="I160" s="29">
        <f t="shared" si="7"/>
        <v>0</v>
      </c>
    </row>
    <row r="161" spans="1:9" ht="25.5" outlineLevel="4">
      <c r="A161" s="3" t="s">
        <v>93</v>
      </c>
      <c r="B161" s="4" t="s">
        <v>38</v>
      </c>
      <c r="C161" s="4" t="s">
        <v>158</v>
      </c>
      <c r="D161" s="4" t="s">
        <v>160</v>
      </c>
      <c r="E161" s="4" t="s">
        <v>94</v>
      </c>
      <c r="F161" s="4" t="s">
        <v>10</v>
      </c>
      <c r="G161" s="13">
        <f t="shared" si="8"/>
        <v>10000</v>
      </c>
      <c r="H161" s="14">
        <f t="shared" si="8"/>
        <v>0</v>
      </c>
      <c r="I161" s="29">
        <f t="shared" si="7"/>
        <v>0</v>
      </c>
    </row>
    <row r="162" spans="1:9" ht="38.25" outlineLevel="5">
      <c r="A162" s="3" t="s">
        <v>95</v>
      </c>
      <c r="B162" s="4" t="s">
        <v>38</v>
      </c>
      <c r="C162" s="4" t="s">
        <v>158</v>
      </c>
      <c r="D162" s="4" t="s">
        <v>160</v>
      </c>
      <c r="E162" s="4" t="s">
        <v>94</v>
      </c>
      <c r="F162" s="4" t="s">
        <v>96</v>
      </c>
      <c r="G162" s="13">
        <v>10000</v>
      </c>
      <c r="H162" s="14">
        <v>0</v>
      </c>
      <c r="I162" s="29">
        <f t="shared" si="7"/>
        <v>0</v>
      </c>
    </row>
    <row r="163" spans="1:9" outlineLevel="1">
      <c r="A163" s="3" t="s">
        <v>161</v>
      </c>
      <c r="B163" s="4" t="s">
        <v>38</v>
      </c>
      <c r="C163" s="4" t="s">
        <v>162</v>
      </c>
      <c r="D163" s="4" t="s">
        <v>9</v>
      </c>
      <c r="E163" s="4" t="s">
        <v>10</v>
      </c>
      <c r="F163" s="4" t="s">
        <v>10</v>
      </c>
      <c r="G163" s="13">
        <f>G164</f>
        <v>6533000</v>
      </c>
      <c r="H163" s="14">
        <f>H164</f>
        <v>1563500</v>
      </c>
      <c r="I163" s="29">
        <f t="shared" si="7"/>
        <v>23.932343486912597</v>
      </c>
    </row>
    <row r="164" spans="1:9" outlineLevel="2">
      <c r="A164" s="3" t="s">
        <v>163</v>
      </c>
      <c r="B164" s="4" t="s">
        <v>38</v>
      </c>
      <c r="C164" s="4" t="s">
        <v>164</v>
      </c>
      <c r="D164" s="4" t="s">
        <v>9</v>
      </c>
      <c r="E164" s="4" t="s">
        <v>10</v>
      </c>
      <c r="F164" s="4" t="s">
        <v>10</v>
      </c>
      <c r="G164" s="13">
        <f>G165+G168</f>
        <v>6533000</v>
      </c>
      <c r="H164" s="14">
        <f>H165+H168</f>
        <v>1563500</v>
      </c>
      <c r="I164" s="29">
        <f t="shared" si="7"/>
        <v>23.932343486912597</v>
      </c>
    </row>
    <row r="165" spans="1:9" outlineLevel="3">
      <c r="A165" s="3" t="s">
        <v>165</v>
      </c>
      <c r="B165" s="4" t="s">
        <v>38</v>
      </c>
      <c r="C165" s="4" t="s">
        <v>164</v>
      </c>
      <c r="D165" s="4" t="s">
        <v>166</v>
      </c>
      <c r="E165" s="4" t="s">
        <v>10</v>
      </c>
      <c r="F165" s="4" t="s">
        <v>10</v>
      </c>
      <c r="G165" s="13">
        <f>G166</f>
        <v>2033000</v>
      </c>
      <c r="H165" s="14">
        <f>H166</f>
        <v>363500</v>
      </c>
      <c r="I165" s="29">
        <f t="shared" si="7"/>
        <v>17.879980324643384</v>
      </c>
    </row>
    <row r="166" spans="1:9" ht="63.75" outlineLevel="4">
      <c r="A166" s="3" t="s">
        <v>145</v>
      </c>
      <c r="B166" s="4" t="s">
        <v>38</v>
      </c>
      <c r="C166" s="4" t="s">
        <v>164</v>
      </c>
      <c r="D166" s="4" t="s">
        <v>166</v>
      </c>
      <c r="E166" s="4" t="s">
        <v>146</v>
      </c>
      <c r="F166" s="4" t="s">
        <v>10</v>
      </c>
      <c r="G166" s="13">
        <f>G167</f>
        <v>2033000</v>
      </c>
      <c r="H166" s="14">
        <f>H167</f>
        <v>363500</v>
      </c>
      <c r="I166" s="29">
        <f t="shared" si="7"/>
        <v>17.879980324643384</v>
      </c>
    </row>
    <row r="167" spans="1:9" ht="38.25" outlineLevel="5">
      <c r="A167" s="3" t="s">
        <v>95</v>
      </c>
      <c r="B167" s="4" t="s">
        <v>38</v>
      </c>
      <c r="C167" s="4" t="s">
        <v>164</v>
      </c>
      <c r="D167" s="4" t="s">
        <v>166</v>
      </c>
      <c r="E167" s="4" t="s">
        <v>146</v>
      </c>
      <c r="F167" s="4" t="s">
        <v>96</v>
      </c>
      <c r="G167" s="13">
        <v>2033000</v>
      </c>
      <c r="H167" s="14">
        <v>363500</v>
      </c>
      <c r="I167" s="29">
        <f t="shared" si="7"/>
        <v>17.879980324643384</v>
      </c>
    </row>
    <row r="168" spans="1:9" outlineLevel="3">
      <c r="A168" s="3" t="s">
        <v>167</v>
      </c>
      <c r="B168" s="4" t="s">
        <v>38</v>
      </c>
      <c r="C168" s="4" t="s">
        <v>164</v>
      </c>
      <c r="D168" s="4" t="s">
        <v>168</v>
      </c>
      <c r="E168" s="4" t="s">
        <v>10</v>
      </c>
      <c r="F168" s="4" t="s">
        <v>10</v>
      </c>
      <c r="G168" s="13">
        <f>G169</f>
        <v>4500000</v>
      </c>
      <c r="H168" s="14">
        <f>H169</f>
        <v>1200000</v>
      </c>
      <c r="I168" s="29">
        <f t="shared" si="7"/>
        <v>26.666666666666668</v>
      </c>
    </row>
    <row r="169" spans="1:9" ht="63.75" outlineLevel="4">
      <c r="A169" s="3" t="s">
        <v>169</v>
      </c>
      <c r="B169" s="4" t="s">
        <v>38</v>
      </c>
      <c r="C169" s="4" t="s">
        <v>164</v>
      </c>
      <c r="D169" s="4" t="s">
        <v>168</v>
      </c>
      <c r="E169" s="4" t="s">
        <v>170</v>
      </c>
      <c r="F169" s="4" t="s">
        <v>10</v>
      </c>
      <c r="G169" s="13">
        <f>G170</f>
        <v>4500000</v>
      </c>
      <c r="H169" s="14">
        <f>H170</f>
        <v>1200000</v>
      </c>
      <c r="I169" s="29">
        <f t="shared" si="7"/>
        <v>26.666666666666668</v>
      </c>
    </row>
    <row r="170" spans="1:9" ht="38.25" outlineLevel="5">
      <c r="A170" s="3" t="s">
        <v>95</v>
      </c>
      <c r="B170" s="4" t="s">
        <v>38</v>
      </c>
      <c r="C170" s="4" t="s">
        <v>164</v>
      </c>
      <c r="D170" s="4" t="s">
        <v>168</v>
      </c>
      <c r="E170" s="4" t="s">
        <v>170</v>
      </c>
      <c r="F170" s="4" t="s">
        <v>96</v>
      </c>
      <c r="G170" s="13">
        <v>4500000</v>
      </c>
      <c r="H170" s="14">
        <v>1200000</v>
      </c>
      <c r="I170" s="29">
        <f t="shared" si="7"/>
        <v>26.666666666666668</v>
      </c>
    </row>
    <row r="171" spans="1:9" outlineLevel="1">
      <c r="A171" s="3" t="s">
        <v>171</v>
      </c>
      <c r="B171" s="4" t="s">
        <v>38</v>
      </c>
      <c r="C171" s="4" t="s">
        <v>172</v>
      </c>
      <c r="D171" s="4" t="s">
        <v>9</v>
      </c>
      <c r="E171" s="4" t="s">
        <v>10</v>
      </c>
      <c r="F171" s="4" t="s">
        <v>10</v>
      </c>
      <c r="G171" s="13">
        <f>G172+G176+G186+G198</f>
        <v>7402044</v>
      </c>
      <c r="H171" s="14">
        <f>H172+H176+H186+H198</f>
        <v>1044096.94</v>
      </c>
      <c r="I171" s="29">
        <f t="shared" si="7"/>
        <v>14.105521934211684</v>
      </c>
    </row>
    <row r="172" spans="1:9" outlineLevel="2">
      <c r="A172" s="3" t="s">
        <v>173</v>
      </c>
      <c r="B172" s="4" t="s">
        <v>38</v>
      </c>
      <c r="C172" s="4" t="s">
        <v>174</v>
      </c>
      <c r="D172" s="4" t="s">
        <v>9</v>
      </c>
      <c r="E172" s="4" t="s">
        <v>10</v>
      </c>
      <c r="F172" s="4" t="s">
        <v>10</v>
      </c>
      <c r="G172" s="13">
        <f t="shared" ref="G172:H174" si="9">G173</f>
        <v>365000</v>
      </c>
      <c r="H172" s="14">
        <f t="shared" si="9"/>
        <v>71719.8</v>
      </c>
      <c r="I172" s="29">
        <f t="shared" si="7"/>
        <v>19.649260273972605</v>
      </c>
    </row>
    <row r="173" spans="1:9" ht="25.5" outlineLevel="3">
      <c r="A173" s="3" t="s">
        <v>175</v>
      </c>
      <c r="B173" s="4" t="s">
        <v>38</v>
      </c>
      <c r="C173" s="4" t="s">
        <v>174</v>
      </c>
      <c r="D173" s="4" t="s">
        <v>176</v>
      </c>
      <c r="E173" s="4" t="s">
        <v>10</v>
      </c>
      <c r="F173" s="4" t="s">
        <v>10</v>
      </c>
      <c r="G173" s="13">
        <f t="shared" si="9"/>
        <v>365000</v>
      </c>
      <c r="H173" s="14">
        <f t="shared" si="9"/>
        <v>71719.8</v>
      </c>
      <c r="I173" s="29">
        <f t="shared" si="7"/>
        <v>19.649260273972605</v>
      </c>
    </row>
    <row r="174" spans="1:9" ht="38.25" outlineLevel="4">
      <c r="A174" s="3" t="s">
        <v>177</v>
      </c>
      <c r="B174" s="4" t="s">
        <v>38</v>
      </c>
      <c r="C174" s="4" t="s">
        <v>174</v>
      </c>
      <c r="D174" s="4" t="s">
        <v>176</v>
      </c>
      <c r="E174" s="4" t="s">
        <v>178</v>
      </c>
      <c r="F174" s="4" t="s">
        <v>10</v>
      </c>
      <c r="G174" s="13">
        <f t="shared" si="9"/>
        <v>365000</v>
      </c>
      <c r="H174" s="14">
        <f t="shared" si="9"/>
        <v>71719.8</v>
      </c>
      <c r="I174" s="29">
        <f t="shared" si="7"/>
        <v>19.649260273972605</v>
      </c>
    </row>
    <row r="175" spans="1:9" ht="25.5" outlineLevel="5">
      <c r="A175" s="3" t="s">
        <v>179</v>
      </c>
      <c r="B175" s="4" t="s">
        <v>38</v>
      </c>
      <c r="C175" s="4" t="s">
        <v>174</v>
      </c>
      <c r="D175" s="4" t="s">
        <v>176</v>
      </c>
      <c r="E175" s="4" t="s">
        <v>178</v>
      </c>
      <c r="F175" s="4" t="s">
        <v>180</v>
      </c>
      <c r="G175" s="13">
        <v>365000</v>
      </c>
      <c r="H175" s="14">
        <v>71719.8</v>
      </c>
      <c r="I175" s="29">
        <f t="shared" si="7"/>
        <v>19.649260273972605</v>
      </c>
    </row>
    <row r="176" spans="1:9" outlineLevel="2">
      <c r="A176" s="3" t="s">
        <v>181</v>
      </c>
      <c r="B176" s="4" t="s">
        <v>38</v>
      </c>
      <c r="C176" s="4" t="s">
        <v>182</v>
      </c>
      <c r="D176" s="4" t="s">
        <v>9</v>
      </c>
      <c r="E176" s="4" t="s">
        <v>10</v>
      </c>
      <c r="F176" s="4" t="s">
        <v>10</v>
      </c>
      <c r="G176" s="13">
        <f>G177+G180+G183</f>
        <v>1154619</v>
      </c>
      <c r="H176" s="14">
        <f>H177+H180+H183</f>
        <v>30200</v>
      </c>
      <c r="I176" s="29">
        <f t="shared" si="7"/>
        <v>2.6155814169002936</v>
      </c>
    </row>
    <row r="177" spans="1:9" ht="25.5" outlineLevel="3">
      <c r="A177" s="3" t="s">
        <v>183</v>
      </c>
      <c r="B177" s="4" t="s">
        <v>38</v>
      </c>
      <c r="C177" s="4" t="s">
        <v>182</v>
      </c>
      <c r="D177" s="4" t="s">
        <v>184</v>
      </c>
      <c r="E177" s="4" t="s">
        <v>10</v>
      </c>
      <c r="F177" s="4" t="s">
        <v>10</v>
      </c>
      <c r="G177" s="13">
        <f>G178</f>
        <v>797445</v>
      </c>
      <c r="H177" s="14">
        <f>H178</f>
        <v>0</v>
      </c>
      <c r="I177" s="29">
        <f t="shared" si="7"/>
        <v>0</v>
      </c>
    </row>
    <row r="178" spans="1:9" ht="25.5" outlineLevel="4">
      <c r="A178" s="3" t="s">
        <v>185</v>
      </c>
      <c r="B178" s="4" t="s">
        <v>38</v>
      </c>
      <c r="C178" s="4" t="s">
        <v>182</v>
      </c>
      <c r="D178" s="4" t="s">
        <v>184</v>
      </c>
      <c r="E178" s="4" t="s">
        <v>186</v>
      </c>
      <c r="F178" s="4" t="s">
        <v>10</v>
      </c>
      <c r="G178" s="13">
        <f>G179</f>
        <v>797445</v>
      </c>
      <c r="H178" s="14">
        <f>H179</f>
        <v>0</v>
      </c>
      <c r="I178" s="29">
        <f t="shared" si="7"/>
        <v>0</v>
      </c>
    </row>
    <row r="179" spans="1:9" ht="25.5" outlineLevel="5">
      <c r="A179" s="3" t="s">
        <v>187</v>
      </c>
      <c r="B179" s="4" t="s">
        <v>38</v>
      </c>
      <c r="C179" s="4" t="s">
        <v>182</v>
      </c>
      <c r="D179" s="4" t="s">
        <v>184</v>
      </c>
      <c r="E179" s="4" t="s">
        <v>186</v>
      </c>
      <c r="F179" s="4" t="s">
        <v>188</v>
      </c>
      <c r="G179" s="13">
        <v>797445</v>
      </c>
      <c r="H179" s="14">
        <v>0</v>
      </c>
      <c r="I179" s="29">
        <f t="shared" si="7"/>
        <v>0</v>
      </c>
    </row>
    <row r="180" spans="1:9" ht="37.5" customHeight="1" outlineLevel="3">
      <c r="A180" s="3" t="s">
        <v>189</v>
      </c>
      <c r="B180" s="4" t="s">
        <v>38</v>
      </c>
      <c r="C180" s="4" t="s">
        <v>182</v>
      </c>
      <c r="D180" s="4" t="s">
        <v>190</v>
      </c>
      <c r="E180" s="4" t="s">
        <v>10</v>
      </c>
      <c r="F180" s="4" t="s">
        <v>10</v>
      </c>
      <c r="G180" s="13">
        <f>G181</f>
        <v>63000</v>
      </c>
      <c r="H180" s="14">
        <f>H181</f>
        <v>30200</v>
      </c>
      <c r="I180" s="29">
        <f t="shared" si="7"/>
        <v>47.936507936507937</v>
      </c>
    </row>
    <row r="181" spans="1:9" ht="40.5" customHeight="1" outlineLevel="4">
      <c r="A181" s="3" t="s">
        <v>191</v>
      </c>
      <c r="B181" s="4" t="s">
        <v>38</v>
      </c>
      <c r="C181" s="4" t="s">
        <v>182</v>
      </c>
      <c r="D181" s="4" t="s">
        <v>190</v>
      </c>
      <c r="E181" s="4" t="s">
        <v>192</v>
      </c>
      <c r="F181" s="4" t="s">
        <v>10</v>
      </c>
      <c r="G181" s="13">
        <f>G182</f>
        <v>63000</v>
      </c>
      <c r="H181" s="14">
        <f>H182</f>
        <v>30200</v>
      </c>
      <c r="I181" s="29">
        <f t="shared" si="7"/>
        <v>47.936507936507937</v>
      </c>
    </row>
    <row r="182" spans="1:9" ht="25.5" outlineLevel="5">
      <c r="A182" s="3" t="s">
        <v>187</v>
      </c>
      <c r="B182" s="4" t="s">
        <v>38</v>
      </c>
      <c r="C182" s="4" t="s">
        <v>182</v>
      </c>
      <c r="D182" s="4" t="s">
        <v>190</v>
      </c>
      <c r="E182" s="4" t="s">
        <v>192</v>
      </c>
      <c r="F182" s="4" t="s">
        <v>188</v>
      </c>
      <c r="G182" s="13">
        <v>63000</v>
      </c>
      <c r="H182" s="14">
        <v>30200</v>
      </c>
      <c r="I182" s="29">
        <f t="shared" si="7"/>
        <v>47.936507936507937</v>
      </c>
    </row>
    <row r="183" spans="1:9" ht="25.5" outlineLevel="3">
      <c r="A183" s="3" t="s">
        <v>193</v>
      </c>
      <c r="B183" s="4" t="s">
        <v>38</v>
      </c>
      <c r="C183" s="4" t="s">
        <v>182</v>
      </c>
      <c r="D183" s="4" t="s">
        <v>194</v>
      </c>
      <c r="E183" s="4" t="s">
        <v>10</v>
      </c>
      <c r="F183" s="4" t="s">
        <v>10</v>
      </c>
      <c r="G183" s="13">
        <f>G184</f>
        <v>294174</v>
      </c>
      <c r="H183" s="14">
        <f>H184</f>
        <v>0</v>
      </c>
      <c r="I183" s="29">
        <f t="shared" si="7"/>
        <v>0</v>
      </c>
    </row>
    <row r="184" spans="1:9" ht="25.5" outlineLevel="4">
      <c r="A184" s="3" t="s">
        <v>185</v>
      </c>
      <c r="B184" s="4" t="s">
        <v>38</v>
      </c>
      <c r="C184" s="4" t="s">
        <v>182</v>
      </c>
      <c r="D184" s="4" t="s">
        <v>194</v>
      </c>
      <c r="E184" s="4" t="s">
        <v>186</v>
      </c>
      <c r="F184" s="4" t="s">
        <v>10</v>
      </c>
      <c r="G184" s="13">
        <f>G185</f>
        <v>294174</v>
      </c>
      <c r="H184" s="14">
        <f>H185</f>
        <v>0</v>
      </c>
      <c r="I184" s="29">
        <f t="shared" si="7"/>
        <v>0</v>
      </c>
    </row>
    <row r="185" spans="1:9" ht="25.5" outlineLevel="5">
      <c r="A185" s="3" t="s">
        <v>187</v>
      </c>
      <c r="B185" s="4" t="s">
        <v>38</v>
      </c>
      <c r="C185" s="4" t="s">
        <v>182</v>
      </c>
      <c r="D185" s="4" t="s">
        <v>194</v>
      </c>
      <c r="E185" s="4" t="s">
        <v>186</v>
      </c>
      <c r="F185" s="4" t="s">
        <v>188</v>
      </c>
      <c r="G185" s="13">
        <v>294174</v>
      </c>
      <c r="H185" s="14">
        <v>0</v>
      </c>
      <c r="I185" s="29">
        <f t="shared" si="7"/>
        <v>0</v>
      </c>
    </row>
    <row r="186" spans="1:9" outlineLevel="2">
      <c r="A186" s="3" t="s">
        <v>195</v>
      </c>
      <c r="B186" s="4" t="s">
        <v>38</v>
      </c>
      <c r="C186" s="4" t="s">
        <v>196</v>
      </c>
      <c r="D186" s="4" t="s">
        <v>9</v>
      </c>
      <c r="E186" s="4" t="s">
        <v>10</v>
      </c>
      <c r="F186" s="4" t="s">
        <v>10</v>
      </c>
      <c r="G186" s="13">
        <f>G187+G190+G195</f>
        <v>5059925</v>
      </c>
      <c r="H186" s="14">
        <f>H187+H190+H195</f>
        <v>775456.22</v>
      </c>
      <c r="I186" s="29">
        <f t="shared" si="7"/>
        <v>15.325448894993501</v>
      </c>
    </row>
    <row r="187" spans="1:9" ht="63.75" outlineLevel="3">
      <c r="A187" s="3" t="s">
        <v>197</v>
      </c>
      <c r="B187" s="4" t="s">
        <v>38</v>
      </c>
      <c r="C187" s="4" t="s">
        <v>196</v>
      </c>
      <c r="D187" s="4" t="s">
        <v>198</v>
      </c>
      <c r="E187" s="4" t="s">
        <v>10</v>
      </c>
      <c r="F187" s="4" t="s">
        <v>10</v>
      </c>
      <c r="G187" s="13">
        <f>G188</f>
        <v>886050</v>
      </c>
      <c r="H187" s="14">
        <f>H188</f>
        <v>0</v>
      </c>
      <c r="I187" s="29">
        <f t="shared" si="7"/>
        <v>0</v>
      </c>
    </row>
    <row r="188" spans="1:9" ht="39.75" customHeight="1" outlineLevel="4">
      <c r="A188" s="3" t="s">
        <v>191</v>
      </c>
      <c r="B188" s="4" t="s">
        <v>38</v>
      </c>
      <c r="C188" s="4" t="s">
        <v>196</v>
      </c>
      <c r="D188" s="4" t="s">
        <v>198</v>
      </c>
      <c r="E188" s="4" t="s">
        <v>192</v>
      </c>
      <c r="F188" s="4" t="s">
        <v>10</v>
      </c>
      <c r="G188" s="13">
        <f>G189</f>
        <v>886050</v>
      </c>
      <c r="H188" s="14">
        <f>H189</f>
        <v>0</v>
      </c>
      <c r="I188" s="29">
        <f t="shared" si="7"/>
        <v>0</v>
      </c>
    </row>
    <row r="189" spans="1:9" ht="15" customHeight="1" outlineLevel="5">
      <c r="A189" s="3" t="s">
        <v>51</v>
      </c>
      <c r="B189" s="4" t="s">
        <v>38</v>
      </c>
      <c r="C189" s="4" t="s">
        <v>196</v>
      </c>
      <c r="D189" s="4" t="s">
        <v>198</v>
      </c>
      <c r="E189" s="4" t="s">
        <v>192</v>
      </c>
      <c r="F189" s="4" t="s">
        <v>52</v>
      </c>
      <c r="G189" s="13">
        <v>886050</v>
      </c>
      <c r="H189" s="14">
        <v>0</v>
      </c>
      <c r="I189" s="29">
        <f t="shared" si="7"/>
        <v>0</v>
      </c>
    </row>
    <row r="190" spans="1:9" ht="77.25" customHeight="1" outlineLevel="3">
      <c r="A190" s="3" t="s">
        <v>199</v>
      </c>
      <c r="B190" s="4" t="s">
        <v>38</v>
      </c>
      <c r="C190" s="4" t="s">
        <v>196</v>
      </c>
      <c r="D190" s="4" t="s">
        <v>200</v>
      </c>
      <c r="E190" s="4" t="s">
        <v>10</v>
      </c>
      <c r="F190" s="4" t="s">
        <v>10</v>
      </c>
      <c r="G190" s="13">
        <f>G191+G193</f>
        <v>4000165</v>
      </c>
      <c r="H190" s="14">
        <f>H191+H193</f>
        <v>775456.22</v>
      </c>
      <c r="I190" s="29">
        <f t="shared" si="7"/>
        <v>19.385605843758942</v>
      </c>
    </row>
    <row r="191" spans="1:9" ht="25.5" outlineLevel="4">
      <c r="A191" s="3" t="s">
        <v>25</v>
      </c>
      <c r="B191" s="4" t="s">
        <v>38</v>
      </c>
      <c r="C191" s="4" t="s">
        <v>196</v>
      </c>
      <c r="D191" s="4" t="s">
        <v>200</v>
      </c>
      <c r="E191" s="4" t="s">
        <v>26</v>
      </c>
      <c r="F191" s="4" t="s">
        <v>10</v>
      </c>
      <c r="G191" s="13">
        <f>G192</f>
        <v>850855</v>
      </c>
      <c r="H191" s="14">
        <f>H192</f>
        <v>119575.67999999999</v>
      </c>
      <c r="I191" s="29">
        <f t="shared" si="7"/>
        <v>14.05359079984251</v>
      </c>
    </row>
    <row r="192" spans="1:9" outlineLevel="5">
      <c r="A192" s="3" t="s">
        <v>29</v>
      </c>
      <c r="B192" s="4" t="s">
        <v>38</v>
      </c>
      <c r="C192" s="4" t="s">
        <v>196</v>
      </c>
      <c r="D192" s="4" t="s">
        <v>200</v>
      </c>
      <c r="E192" s="4" t="s">
        <v>26</v>
      </c>
      <c r="F192" s="4" t="s">
        <v>30</v>
      </c>
      <c r="G192" s="13">
        <v>850855</v>
      </c>
      <c r="H192" s="14">
        <v>119575.67999999999</v>
      </c>
      <c r="I192" s="29">
        <f t="shared" si="7"/>
        <v>14.05359079984251</v>
      </c>
    </row>
    <row r="193" spans="1:9" ht="38.25" outlineLevel="4">
      <c r="A193" s="3" t="s">
        <v>177</v>
      </c>
      <c r="B193" s="4" t="s">
        <v>38</v>
      </c>
      <c r="C193" s="4" t="s">
        <v>196</v>
      </c>
      <c r="D193" s="4" t="s">
        <v>200</v>
      </c>
      <c r="E193" s="4" t="s">
        <v>178</v>
      </c>
      <c r="F193" s="4" t="s">
        <v>10</v>
      </c>
      <c r="G193" s="13">
        <f>G194</f>
        <v>3149310</v>
      </c>
      <c r="H193" s="14">
        <f>H194</f>
        <v>655880.54</v>
      </c>
      <c r="I193" s="29">
        <f t="shared" si="7"/>
        <v>20.82616636660094</v>
      </c>
    </row>
    <row r="194" spans="1:9" ht="25.5" outlineLevel="5">
      <c r="A194" s="3" t="s">
        <v>187</v>
      </c>
      <c r="B194" s="4" t="s">
        <v>38</v>
      </c>
      <c r="C194" s="4" t="s">
        <v>196</v>
      </c>
      <c r="D194" s="4" t="s">
        <v>200</v>
      </c>
      <c r="E194" s="4" t="s">
        <v>178</v>
      </c>
      <c r="F194" s="4" t="s">
        <v>188</v>
      </c>
      <c r="G194" s="13">
        <v>3149310</v>
      </c>
      <c r="H194" s="14">
        <v>655880.54</v>
      </c>
      <c r="I194" s="29">
        <f t="shared" si="7"/>
        <v>20.82616636660094</v>
      </c>
    </row>
    <row r="195" spans="1:9" ht="38.25" outlineLevel="3">
      <c r="A195" s="3" t="s">
        <v>201</v>
      </c>
      <c r="B195" s="4" t="s">
        <v>38</v>
      </c>
      <c r="C195" s="4" t="s">
        <v>196</v>
      </c>
      <c r="D195" s="4" t="s">
        <v>202</v>
      </c>
      <c r="E195" s="4" t="s">
        <v>10</v>
      </c>
      <c r="F195" s="4" t="s">
        <v>10</v>
      </c>
      <c r="G195" s="13">
        <f>G196</f>
        <v>173710</v>
      </c>
      <c r="H195" s="14">
        <f>H196</f>
        <v>0</v>
      </c>
      <c r="I195" s="29">
        <f t="shared" si="7"/>
        <v>0</v>
      </c>
    </row>
    <row r="196" spans="1:9" ht="38.25" outlineLevel="4">
      <c r="A196" s="3" t="s">
        <v>177</v>
      </c>
      <c r="B196" s="4" t="s">
        <v>38</v>
      </c>
      <c r="C196" s="4" t="s">
        <v>196</v>
      </c>
      <c r="D196" s="4" t="s">
        <v>202</v>
      </c>
      <c r="E196" s="4" t="s">
        <v>178</v>
      </c>
      <c r="F196" s="4" t="s">
        <v>10</v>
      </c>
      <c r="G196" s="13">
        <f>G197</f>
        <v>173710</v>
      </c>
      <c r="H196" s="14">
        <f>H197</f>
        <v>0</v>
      </c>
      <c r="I196" s="29">
        <f t="shared" si="7"/>
        <v>0</v>
      </c>
    </row>
    <row r="197" spans="1:9" ht="25.5" outlineLevel="5">
      <c r="A197" s="3" t="s">
        <v>187</v>
      </c>
      <c r="B197" s="4" t="s">
        <v>38</v>
      </c>
      <c r="C197" s="4" t="s">
        <v>196</v>
      </c>
      <c r="D197" s="4" t="s">
        <v>202</v>
      </c>
      <c r="E197" s="4" t="s">
        <v>178</v>
      </c>
      <c r="F197" s="4" t="s">
        <v>188</v>
      </c>
      <c r="G197" s="13">
        <v>173710</v>
      </c>
      <c r="H197" s="14">
        <v>0</v>
      </c>
      <c r="I197" s="29">
        <f t="shared" si="7"/>
        <v>0</v>
      </c>
    </row>
    <row r="198" spans="1:9" ht="25.5" outlineLevel="2">
      <c r="A198" s="3" t="s">
        <v>203</v>
      </c>
      <c r="B198" s="4" t="s">
        <v>38</v>
      </c>
      <c r="C198" s="4" t="s">
        <v>204</v>
      </c>
      <c r="D198" s="4" t="s">
        <v>9</v>
      </c>
      <c r="E198" s="4" t="s">
        <v>10</v>
      </c>
      <c r="F198" s="4" t="s">
        <v>10</v>
      </c>
      <c r="G198" s="13">
        <f>G199+G207</f>
        <v>822500</v>
      </c>
      <c r="H198" s="14">
        <f>H199+H207</f>
        <v>166720.91999999998</v>
      </c>
      <c r="I198" s="29">
        <f t="shared" si="7"/>
        <v>20.270020668693007</v>
      </c>
    </row>
    <row r="199" spans="1:9" ht="102" outlineLevel="3">
      <c r="A199" s="3" t="s">
        <v>69</v>
      </c>
      <c r="B199" s="4" t="s">
        <v>38</v>
      </c>
      <c r="C199" s="4" t="s">
        <v>204</v>
      </c>
      <c r="D199" s="4" t="s">
        <v>70</v>
      </c>
      <c r="E199" s="4" t="s">
        <v>10</v>
      </c>
      <c r="F199" s="4" t="s">
        <v>10</v>
      </c>
      <c r="G199" s="13">
        <f>G200+G204</f>
        <v>329000</v>
      </c>
      <c r="H199" s="14">
        <f>H200+H204</f>
        <v>69971.06</v>
      </c>
      <c r="I199" s="29">
        <f t="shared" si="7"/>
        <v>21.267799392097263</v>
      </c>
    </row>
    <row r="200" spans="1:9" ht="25.5" outlineLevel="4">
      <c r="A200" s="3" t="s">
        <v>17</v>
      </c>
      <c r="B200" s="4" t="s">
        <v>38</v>
      </c>
      <c r="C200" s="4" t="s">
        <v>204</v>
      </c>
      <c r="D200" s="4" t="s">
        <v>70</v>
      </c>
      <c r="E200" s="4" t="s">
        <v>18</v>
      </c>
      <c r="F200" s="4" t="s">
        <v>10</v>
      </c>
      <c r="G200" s="13">
        <f>G201+G202+G203</f>
        <v>285999</v>
      </c>
      <c r="H200" s="14">
        <f>H201+H202+H203</f>
        <v>65250.42</v>
      </c>
      <c r="I200" s="29">
        <f t="shared" ref="I200:I263" si="10">H200/G200*100</f>
        <v>22.814911940251541</v>
      </c>
    </row>
    <row r="201" spans="1:9" outlineLevel="5">
      <c r="A201" s="3" t="s">
        <v>19</v>
      </c>
      <c r="B201" s="4" t="s">
        <v>38</v>
      </c>
      <c r="C201" s="4" t="s">
        <v>204</v>
      </c>
      <c r="D201" s="4" t="s">
        <v>70</v>
      </c>
      <c r="E201" s="4" t="s">
        <v>18</v>
      </c>
      <c r="F201" s="4" t="s">
        <v>20</v>
      </c>
      <c r="G201" s="13">
        <v>219200</v>
      </c>
      <c r="H201" s="14">
        <v>36882</v>
      </c>
      <c r="I201" s="29">
        <f t="shared" si="10"/>
        <v>16.825729927007298</v>
      </c>
    </row>
    <row r="202" spans="1:9" outlineLevel="5">
      <c r="A202" s="3" t="s">
        <v>45</v>
      </c>
      <c r="B202" s="4" t="s">
        <v>38</v>
      </c>
      <c r="C202" s="4" t="s">
        <v>204</v>
      </c>
      <c r="D202" s="4" t="s">
        <v>70</v>
      </c>
      <c r="E202" s="4" t="s">
        <v>18</v>
      </c>
      <c r="F202" s="4" t="s">
        <v>46</v>
      </c>
      <c r="G202" s="13">
        <v>600</v>
      </c>
      <c r="H202" s="14">
        <v>100</v>
      </c>
      <c r="I202" s="29">
        <f t="shared" si="10"/>
        <v>16.666666666666664</v>
      </c>
    </row>
    <row r="203" spans="1:9" outlineLevel="5">
      <c r="A203" s="3" t="s">
        <v>21</v>
      </c>
      <c r="B203" s="4" t="s">
        <v>38</v>
      </c>
      <c r="C203" s="4" t="s">
        <v>204</v>
      </c>
      <c r="D203" s="4" t="s">
        <v>70</v>
      </c>
      <c r="E203" s="4" t="s">
        <v>18</v>
      </c>
      <c r="F203" s="4" t="s">
        <v>22</v>
      </c>
      <c r="G203" s="13">
        <v>66199</v>
      </c>
      <c r="H203" s="14">
        <v>28268.42</v>
      </c>
      <c r="I203" s="29">
        <f t="shared" si="10"/>
        <v>42.702185833622863</v>
      </c>
    </row>
    <row r="204" spans="1:9" ht="25.5" outlineLevel="4">
      <c r="A204" s="3" t="s">
        <v>25</v>
      </c>
      <c r="B204" s="4" t="s">
        <v>38</v>
      </c>
      <c r="C204" s="4" t="s">
        <v>204</v>
      </c>
      <c r="D204" s="4" t="s">
        <v>70</v>
      </c>
      <c r="E204" s="4" t="s">
        <v>26</v>
      </c>
      <c r="F204" s="4" t="s">
        <v>10</v>
      </c>
      <c r="G204" s="13">
        <f>G205+G206</f>
        <v>43001</v>
      </c>
      <c r="H204" s="14">
        <f>H205+H206</f>
        <v>4720.6399999999994</v>
      </c>
      <c r="I204" s="29">
        <f t="shared" si="10"/>
        <v>10.977977256342875</v>
      </c>
    </row>
    <row r="205" spans="1:9" outlineLevel="5">
      <c r="A205" s="3" t="s">
        <v>27</v>
      </c>
      <c r="B205" s="4" t="s">
        <v>38</v>
      </c>
      <c r="C205" s="4" t="s">
        <v>204</v>
      </c>
      <c r="D205" s="4" t="s">
        <v>70</v>
      </c>
      <c r="E205" s="4" t="s">
        <v>26</v>
      </c>
      <c r="F205" s="4" t="s">
        <v>28</v>
      </c>
      <c r="G205" s="13">
        <v>18000</v>
      </c>
      <c r="H205" s="14">
        <v>2455.64</v>
      </c>
      <c r="I205" s="29">
        <f t="shared" si="10"/>
        <v>13.642444444444443</v>
      </c>
    </row>
    <row r="206" spans="1:9" ht="25.5" outlineLevel="5">
      <c r="A206" s="3" t="s">
        <v>31</v>
      </c>
      <c r="B206" s="4" t="s">
        <v>38</v>
      </c>
      <c r="C206" s="4" t="s">
        <v>204</v>
      </c>
      <c r="D206" s="4" t="s">
        <v>70</v>
      </c>
      <c r="E206" s="4" t="s">
        <v>26</v>
      </c>
      <c r="F206" s="4" t="s">
        <v>32</v>
      </c>
      <c r="G206" s="13">
        <v>25001</v>
      </c>
      <c r="H206" s="14">
        <v>2265</v>
      </c>
      <c r="I206" s="29">
        <f t="shared" si="10"/>
        <v>9.0596376144954203</v>
      </c>
    </row>
    <row r="207" spans="1:9" ht="78" customHeight="1" outlineLevel="3">
      <c r="A207" s="3" t="s">
        <v>199</v>
      </c>
      <c r="B207" s="4" t="s">
        <v>38</v>
      </c>
      <c r="C207" s="4" t="s">
        <v>204</v>
      </c>
      <c r="D207" s="4" t="s">
        <v>200</v>
      </c>
      <c r="E207" s="4" t="s">
        <v>10</v>
      </c>
      <c r="F207" s="4" t="s">
        <v>10</v>
      </c>
      <c r="G207" s="13">
        <f>G208+G212</f>
        <v>493500</v>
      </c>
      <c r="H207" s="14">
        <f>H208+H212</f>
        <v>96749.86</v>
      </c>
      <c r="I207" s="29">
        <f t="shared" si="10"/>
        <v>19.604834853090171</v>
      </c>
    </row>
    <row r="208" spans="1:9" ht="25.5" outlineLevel="4">
      <c r="A208" s="3" t="s">
        <v>17</v>
      </c>
      <c r="B208" s="4" t="s">
        <v>38</v>
      </c>
      <c r="C208" s="4" t="s">
        <v>204</v>
      </c>
      <c r="D208" s="4" t="s">
        <v>200</v>
      </c>
      <c r="E208" s="4" t="s">
        <v>18</v>
      </c>
      <c r="F208" s="4" t="s">
        <v>10</v>
      </c>
      <c r="G208" s="13">
        <f>G209+G210+G211</f>
        <v>401133</v>
      </c>
      <c r="H208" s="14">
        <f>H209+H210+H211</f>
        <v>92066.7</v>
      </c>
      <c r="I208" s="29">
        <f t="shared" si="10"/>
        <v>22.951664410557097</v>
      </c>
    </row>
    <row r="209" spans="1:9" outlineLevel="5">
      <c r="A209" s="3" t="s">
        <v>19</v>
      </c>
      <c r="B209" s="4" t="s">
        <v>38</v>
      </c>
      <c r="C209" s="4" t="s">
        <v>204</v>
      </c>
      <c r="D209" s="4" t="s">
        <v>200</v>
      </c>
      <c r="E209" s="4" t="s">
        <v>18</v>
      </c>
      <c r="F209" s="4" t="s">
        <v>20</v>
      </c>
      <c r="G209" s="13">
        <v>307629</v>
      </c>
      <c r="H209" s="14">
        <v>58782.78</v>
      </c>
      <c r="I209" s="29">
        <f t="shared" si="10"/>
        <v>19.108335039934467</v>
      </c>
    </row>
    <row r="210" spans="1:9" outlineLevel="5">
      <c r="A210" s="3" t="s">
        <v>45</v>
      </c>
      <c r="B210" s="4" t="s">
        <v>38</v>
      </c>
      <c r="C210" s="4" t="s">
        <v>204</v>
      </c>
      <c r="D210" s="4" t="s">
        <v>200</v>
      </c>
      <c r="E210" s="4" t="s">
        <v>18</v>
      </c>
      <c r="F210" s="4" t="s">
        <v>46</v>
      </c>
      <c r="G210" s="13">
        <v>600</v>
      </c>
      <c r="H210" s="14">
        <v>100</v>
      </c>
      <c r="I210" s="29">
        <f t="shared" si="10"/>
        <v>16.666666666666664</v>
      </c>
    </row>
    <row r="211" spans="1:9" outlineLevel="5">
      <c r="A211" s="3" t="s">
        <v>21</v>
      </c>
      <c r="B211" s="4" t="s">
        <v>38</v>
      </c>
      <c r="C211" s="4" t="s">
        <v>204</v>
      </c>
      <c r="D211" s="4" t="s">
        <v>200</v>
      </c>
      <c r="E211" s="4" t="s">
        <v>18</v>
      </c>
      <c r="F211" s="4" t="s">
        <v>22</v>
      </c>
      <c r="G211" s="13">
        <v>92904</v>
      </c>
      <c r="H211" s="14">
        <v>33183.919999999998</v>
      </c>
      <c r="I211" s="29">
        <f t="shared" si="10"/>
        <v>35.718505123568413</v>
      </c>
    </row>
    <row r="212" spans="1:9" ht="25.5" outlineLevel="4">
      <c r="A212" s="3" t="s">
        <v>25</v>
      </c>
      <c r="B212" s="4" t="s">
        <v>38</v>
      </c>
      <c r="C212" s="4" t="s">
        <v>204</v>
      </c>
      <c r="D212" s="4" t="s">
        <v>200</v>
      </c>
      <c r="E212" s="4" t="s">
        <v>26</v>
      </c>
      <c r="F212" s="4" t="s">
        <v>10</v>
      </c>
      <c r="G212" s="13">
        <f>G213+G214</f>
        <v>92367</v>
      </c>
      <c r="H212" s="14">
        <f>H213+H214</f>
        <v>4683.16</v>
      </c>
      <c r="I212" s="29">
        <f t="shared" si="10"/>
        <v>5.0701657518377772</v>
      </c>
    </row>
    <row r="213" spans="1:9" outlineLevel="5">
      <c r="A213" s="3" t="s">
        <v>27</v>
      </c>
      <c r="B213" s="4" t="s">
        <v>38</v>
      </c>
      <c r="C213" s="4" t="s">
        <v>204</v>
      </c>
      <c r="D213" s="4" t="s">
        <v>200</v>
      </c>
      <c r="E213" s="4" t="s">
        <v>26</v>
      </c>
      <c r="F213" s="4" t="s">
        <v>28</v>
      </c>
      <c r="G213" s="13">
        <v>18000</v>
      </c>
      <c r="H213" s="14">
        <v>2373.16</v>
      </c>
      <c r="I213" s="29">
        <f t="shared" si="10"/>
        <v>13.184222222222223</v>
      </c>
    </row>
    <row r="214" spans="1:9" ht="25.5" outlineLevel="5">
      <c r="A214" s="3" t="s">
        <v>31</v>
      </c>
      <c r="B214" s="4" t="s">
        <v>38</v>
      </c>
      <c r="C214" s="4" t="s">
        <v>204</v>
      </c>
      <c r="D214" s="4" t="s">
        <v>200</v>
      </c>
      <c r="E214" s="4" t="s">
        <v>26</v>
      </c>
      <c r="F214" s="4" t="s">
        <v>32</v>
      </c>
      <c r="G214" s="13">
        <v>74367</v>
      </c>
      <c r="H214" s="14">
        <v>2310</v>
      </c>
      <c r="I214" s="29">
        <f t="shared" si="10"/>
        <v>3.1062164669813224</v>
      </c>
    </row>
    <row r="215" spans="1:9" outlineLevel="1">
      <c r="A215" s="3" t="s">
        <v>205</v>
      </c>
      <c r="B215" s="4" t="s">
        <v>38</v>
      </c>
      <c r="C215" s="4" t="s">
        <v>206</v>
      </c>
      <c r="D215" s="4" t="s">
        <v>9</v>
      </c>
      <c r="E215" s="4" t="s">
        <v>10</v>
      </c>
      <c r="F215" s="4" t="s">
        <v>10</v>
      </c>
      <c r="G215" s="13">
        <f t="shared" ref="G215:H218" si="11">G216</f>
        <v>12390500</v>
      </c>
      <c r="H215" s="14">
        <f t="shared" si="11"/>
        <v>2700000</v>
      </c>
      <c r="I215" s="29">
        <f t="shared" si="10"/>
        <v>21.790888180460836</v>
      </c>
    </row>
    <row r="216" spans="1:9" outlineLevel="2">
      <c r="A216" s="3" t="s">
        <v>207</v>
      </c>
      <c r="B216" s="4" t="s">
        <v>38</v>
      </c>
      <c r="C216" s="4" t="s">
        <v>208</v>
      </c>
      <c r="D216" s="4" t="s">
        <v>9</v>
      </c>
      <c r="E216" s="4" t="s">
        <v>10</v>
      </c>
      <c r="F216" s="4" t="s">
        <v>10</v>
      </c>
      <c r="G216" s="13">
        <f t="shared" si="11"/>
        <v>12390500</v>
      </c>
      <c r="H216" s="14">
        <f t="shared" si="11"/>
        <v>2700000</v>
      </c>
      <c r="I216" s="29">
        <f t="shared" si="10"/>
        <v>21.790888180460836</v>
      </c>
    </row>
    <row r="217" spans="1:9" ht="25.5" outlineLevel="3">
      <c r="A217" s="3" t="s">
        <v>209</v>
      </c>
      <c r="B217" s="4" t="s">
        <v>38</v>
      </c>
      <c r="C217" s="4" t="s">
        <v>208</v>
      </c>
      <c r="D217" s="4" t="s">
        <v>210</v>
      </c>
      <c r="E217" s="4" t="s">
        <v>10</v>
      </c>
      <c r="F217" s="4" t="s">
        <v>10</v>
      </c>
      <c r="G217" s="13">
        <f t="shared" si="11"/>
        <v>12390500</v>
      </c>
      <c r="H217" s="14">
        <f t="shared" si="11"/>
        <v>2700000</v>
      </c>
      <c r="I217" s="29">
        <f t="shared" si="10"/>
        <v>21.790888180460836</v>
      </c>
    </row>
    <row r="218" spans="1:9" ht="63.75" outlineLevel="4">
      <c r="A218" s="3" t="s">
        <v>169</v>
      </c>
      <c r="B218" s="4" t="s">
        <v>38</v>
      </c>
      <c r="C218" s="4" t="s">
        <v>208</v>
      </c>
      <c r="D218" s="4" t="s">
        <v>210</v>
      </c>
      <c r="E218" s="4" t="s">
        <v>170</v>
      </c>
      <c r="F218" s="4" t="s">
        <v>10</v>
      </c>
      <c r="G218" s="13">
        <f t="shared" si="11"/>
        <v>12390500</v>
      </c>
      <c r="H218" s="14">
        <f t="shared" si="11"/>
        <v>2700000</v>
      </c>
      <c r="I218" s="29">
        <f t="shared" si="10"/>
        <v>21.790888180460836</v>
      </c>
    </row>
    <row r="219" spans="1:9" ht="38.25" outlineLevel="5">
      <c r="A219" s="3" t="s">
        <v>95</v>
      </c>
      <c r="B219" s="4" t="s">
        <v>38</v>
      </c>
      <c r="C219" s="4" t="s">
        <v>208</v>
      </c>
      <c r="D219" s="4" t="s">
        <v>210</v>
      </c>
      <c r="E219" s="4" t="s">
        <v>170</v>
      </c>
      <c r="F219" s="4" t="s">
        <v>96</v>
      </c>
      <c r="G219" s="13">
        <v>12390500</v>
      </c>
      <c r="H219" s="14">
        <v>2700000</v>
      </c>
      <c r="I219" s="29">
        <f t="shared" si="10"/>
        <v>21.790888180460836</v>
      </c>
    </row>
    <row r="220" spans="1:9" outlineLevel="1">
      <c r="A220" s="3" t="s">
        <v>211</v>
      </c>
      <c r="B220" s="4" t="s">
        <v>38</v>
      </c>
      <c r="C220" s="4" t="s">
        <v>212</v>
      </c>
      <c r="D220" s="4" t="s">
        <v>9</v>
      </c>
      <c r="E220" s="4" t="s">
        <v>10</v>
      </c>
      <c r="F220" s="4" t="s">
        <v>10</v>
      </c>
      <c r="G220" s="13">
        <f t="shared" ref="G220:H223" si="12">G221</f>
        <v>554000</v>
      </c>
      <c r="H220" s="14">
        <f t="shared" si="12"/>
        <v>108605</v>
      </c>
      <c r="I220" s="29">
        <f t="shared" si="10"/>
        <v>19.603790613718409</v>
      </c>
    </row>
    <row r="221" spans="1:9" outlineLevel="2">
      <c r="A221" s="3" t="s">
        <v>213</v>
      </c>
      <c r="B221" s="4" t="s">
        <v>38</v>
      </c>
      <c r="C221" s="4" t="s">
        <v>214</v>
      </c>
      <c r="D221" s="4" t="s">
        <v>9</v>
      </c>
      <c r="E221" s="4" t="s">
        <v>10</v>
      </c>
      <c r="F221" s="4" t="s">
        <v>10</v>
      </c>
      <c r="G221" s="13">
        <f t="shared" si="12"/>
        <v>554000</v>
      </c>
      <c r="H221" s="14">
        <f t="shared" si="12"/>
        <v>108605</v>
      </c>
      <c r="I221" s="29">
        <f t="shared" si="10"/>
        <v>19.603790613718409</v>
      </c>
    </row>
    <row r="222" spans="1:9" outlineLevel="3">
      <c r="A222" s="3" t="s">
        <v>215</v>
      </c>
      <c r="B222" s="4" t="s">
        <v>38</v>
      </c>
      <c r="C222" s="4" t="s">
        <v>214</v>
      </c>
      <c r="D222" s="4" t="s">
        <v>216</v>
      </c>
      <c r="E222" s="4" t="s">
        <v>10</v>
      </c>
      <c r="F222" s="4" t="s">
        <v>10</v>
      </c>
      <c r="G222" s="13">
        <f t="shared" si="12"/>
        <v>554000</v>
      </c>
      <c r="H222" s="14">
        <f t="shared" si="12"/>
        <v>108605</v>
      </c>
      <c r="I222" s="29">
        <f t="shared" si="10"/>
        <v>19.603790613718409</v>
      </c>
    </row>
    <row r="223" spans="1:9" ht="63.75" outlineLevel="4">
      <c r="A223" s="3" t="s">
        <v>145</v>
      </c>
      <c r="B223" s="4" t="s">
        <v>38</v>
      </c>
      <c r="C223" s="4" t="s">
        <v>214</v>
      </c>
      <c r="D223" s="4" t="s">
        <v>216</v>
      </c>
      <c r="E223" s="4" t="s">
        <v>146</v>
      </c>
      <c r="F223" s="4" t="s">
        <v>10</v>
      </c>
      <c r="G223" s="13">
        <f t="shared" si="12"/>
        <v>554000</v>
      </c>
      <c r="H223" s="14">
        <f t="shared" si="12"/>
        <v>108605</v>
      </c>
      <c r="I223" s="29">
        <f t="shared" si="10"/>
        <v>19.603790613718409</v>
      </c>
    </row>
    <row r="224" spans="1:9" ht="38.25" outlineLevel="5">
      <c r="A224" s="3" t="s">
        <v>95</v>
      </c>
      <c r="B224" s="4" t="s">
        <v>38</v>
      </c>
      <c r="C224" s="4" t="s">
        <v>214</v>
      </c>
      <c r="D224" s="4" t="s">
        <v>216</v>
      </c>
      <c r="E224" s="4" t="s">
        <v>146</v>
      </c>
      <c r="F224" s="4" t="s">
        <v>96</v>
      </c>
      <c r="G224" s="13">
        <v>554000</v>
      </c>
      <c r="H224" s="14">
        <v>108605</v>
      </c>
      <c r="I224" s="29">
        <f t="shared" si="10"/>
        <v>19.603790613718409</v>
      </c>
    </row>
    <row r="225" spans="1:9" ht="25.5">
      <c r="A225" s="3" t="s">
        <v>217</v>
      </c>
      <c r="B225" s="4" t="s">
        <v>218</v>
      </c>
      <c r="C225" s="4" t="s">
        <v>8</v>
      </c>
      <c r="D225" s="4" t="s">
        <v>9</v>
      </c>
      <c r="E225" s="4" t="s">
        <v>10</v>
      </c>
      <c r="F225" s="4" t="s">
        <v>10</v>
      </c>
      <c r="G225" s="13">
        <f>G226+G245</f>
        <v>6442500</v>
      </c>
      <c r="H225" s="14">
        <f>H226+H245</f>
        <v>1307311.52</v>
      </c>
      <c r="I225" s="29">
        <f t="shared" si="10"/>
        <v>20.291990997283662</v>
      </c>
    </row>
    <row r="226" spans="1:9" outlineLevel="1">
      <c r="A226" s="3" t="s">
        <v>11</v>
      </c>
      <c r="B226" s="4" t="s">
        <v>218</v>
      </c>
      <c r="C226" s="4" t="s">
        <v>12</v>
      </c>
      <c r="D226" s="4" t="s">
        <v>9</v>
      </c>
      <c r="E226" s="4" t="s">
        <v>10</v>
      </c>
      <c r="F226" s="4" t="s">
        <v>10</v>
      </c>
      <c r="G226" s="13">
        <f>G227+G241</f>
        <v>3342500</v>
      </c>
      <c r="H226" s="14">
        <f>H227+H241</f>
        <v>545758.65</v>
      </c>
      <c r="I226" s="29">
        <f t="shared" si="10"/>
        <v>16.327857890800299</v>
      </c>
    </row>
    <row r="227" spans="1:9" ht="39.75" customHeight="1" outlineLevel="2">
      <c r="A227" s="3" t="s">
        <v>219</v>
      </c>
      <c r="B227" s="4" t="s">
        <v>218</v>
      </c>
      <c r="C227" s="4" t="s">
        <v>220</v>
      </c>
      <c r="D227" s="4" t="s">
        <v>9</v>
      </c>
      <c r="E227" s="4" t="s">
        <v>10</v>
      </c>
      <c r="F227" s="4" t="s">
        <v>10</v>
      </c>
      <c r="G227" s="13">
        <f>G228</f>
        <v>3142500</v>
      </c>
      <c r="H227" s="14">
        <f>H228</f>
        <v>513845.72000000003</v>
      </c>
      <c r="I227" s="29">
        <f t="shared" si="10"/>
        <v>16.351494669848847</v>
      </c>
    </row>
    <row r="228" spans="1:9" ht="38.25" outlineLevel="3">
      <c r="A228" s="3" t="s">
        <v>43</v>
      </c>
      <c r="B228" s="4" t="s">
        <v>218</v>
      </c>
      <c r="C228" s="4" t="s">
        <v>220</v>
      </c>
      <c r="D228" s="4" t="s">
        <v>221</v>
      </c>
      <c r="E228" s="4" t="s">
        <v>10</v>
      </c>
      <c r="F228" s="4" t="s">
        <v>10</v>
      </c>
      <c r="G228" s="13">
        <f>G229+G233+G237+G239</f>
        <v>3142500</v>
      </c>
      <c r="H228" s="14">
        <f>H229+H233+H237+H239</f>
        <v>513845.72000000003</v>
      </c>
      <c r="I228" s="29">
        <f t="shared" si="10"/>
        <v>16.351494669848847</v>
      </c>
    </row>
    <row r="229" spans="1:9" ht="25.5" outlineLevel="4">
      <c r="A229" s="3" t="s">
        <v>17</v>
      </c>
      <c r="B229" s="4" t="s">
        <v>218</v>
      </c>
      <c r="C229" s="4" t="s">
        <v>220</v>
      </c>
      <c r="D229" s="4" t="s">
        <v>221</v>
      </c>
      <c r="E229" s="4" t="s">
        <v>18</v>
      </c>
      <c r="F229" s="4" t="s">
        <v>10</v>
      </c>
      <c r="G229" s="13">
        <f>G230+G231+G232</f>
        <v>2925500</v>
      </c>
      <c r="H229" s="14">
        <f>H230+H231+H232</f>
        <v>512554.2</v>
      </c>
      <c r="I229" s="29">
        <f t="shared" si="10"/>
        <v>17.520225602461117</v>
      </c>
    </row>
    <row r="230" spans="1:9" outlineLevel="5">
      <c r="A230" s="3" t="s">
        <v>19</v>
      </c>
      <c r="B230" s="4" t="s">
        <v>218</v>
      </c>
      <c r="C230" s="4" t="s">
        <v>220</v>
      </c>
      <c r="D230" s="4" t="s">
        <v>221</v>
      </c>
      <c r="E230" s="4" t="s">
        <v>18</v>
      </c>
      <c r="F230" s="4" t="s">
        <v>20</v>
      </c>
      <c r="G230" s="13">
        <v>2250000</v>
      </c>
      <c r="H230" s="14">
        <v>360493.45</v>
      </c>
      <c r="I230" s="29">
        <f t="shared" si="10"/>
        <v>16.021931111111112</v>
      </c>
    </row>
    <row r="231" spans="1:9" outlineLevel="5">
      <c r="A231" s="3" t="s">
        <v>45</v>
      </c>
      <c r="B231" s="4" t="s">
        <v>218</v>
      </c>
      <c r="C231" s="4" t="s">
        <v>220</v>
      </c>
      <c r="D231" s="4" t="s">
        <v>221</v>
      </c>
      <c r="E231" s="4" t="s">
        <v>18</v>
      </c>
      <c r="F231" s="4" t="s">
        <v>46</v>
      </c>
      <c r="G231" s="13">
        <v>500</v>
      </c>
      <c r="H231" s="14">
        <v>0</v>
      </c>
      <c r="I231" s="29">
        <f t="shared" si="10"/>
        <v>0</v>
      </c>
    </row>
    <row r="232" spans="1:9" outlineLevel="5">
      <c r="A232" s="3" t="s">
        <v>21</v>
      </c>
      <c r="B232" s="4" t="s">
        <v>218</v>
      </c>
      <c r="C232" s="4" t="s">
        <v>220</v>
      </c>
      <c r="D232" s="4" t="s">
        <v>221</v>
      </c>
      <c r="E232" s="4" t="s">
        <v>18</v>
      </c>
      <c r="F232" s="4" t="s">
        <v>22</v>
      </c>
      <c r="G232" s="13">
        <v>675000</v>
      </c>
      <c r="H232" s="14">
        <v>152060.75</v>
      </c>
      <c r="I232" s="29">
        <f t="shared" si="10"/>
        <v>22.527518518518519</v>
      </c>
    </row>
    <row r="233" spans="1:9" ht="25.5" outlineLevel="4">
      <c r="A233" s="3" t="s">
        <v>25</v>
      </c>
      <c r="B233" s="4" t="s">
        <v>218</v>
      </c>
      <c r="C233" s="4" t="s">
        <v>220</v>
      </c>
      <c r="D233" s="4" t="s">
        <v>221</v>
      </c>
      <c r="E233" s="4" t="s">
        <v>26</v>
      </c>
      <c r="F233" s="4" t="s">
        <v>10</v>
      </c>
      <c r="G233" s="13">
        <f>G234+G235+G236</f>
        <v>202000</v>
      </c>
      <c r="H233" s="14">
        <f>H234+H235+H236</f>
        <v>0</v>
      </c>
      <c r="I233" s="29">
        <f t="shared" si="10"/>
        <v>0</v>
      </c>
    </row>
    <row r="234" spans="1:9" ht="25.5" outlineLevel="5">
      <c r="A234" s="3" t="s">
        <v>49</v>
      </c>
      <c r="B234" s="4" t="s">
        <v>218</v>
      </c>
      <c r="C234" s="4" t="s">
        <v>220</v>
      </c>
      <c r="D234" s="4" t="s">
        <v>221</v>
      </c>
      <c r="E234" s="4" t="s">
        <v>26</v>
      </c>
      <c r="F234" s="4" t="s">
        <v>50</v>
      </c>
      <c r="G234" s="13">
        <v>2000</v>
      </c>
      <c r="H234" s="14">
        <v>0</v>
      </c>
      <c r="I234" s="29">
        <f t="shared" si="10"/>
        <v>0</v>
      </c>
    </row>
    <row r="235" spans="1:9" outlineLevel="5">
      <c r="A235" s="3" t="s">
        <v>29</v>
      </c>
      <c r="B235" s="4" t="s">
        <v>218</v>
      </c>
      <c r="C235" s="4" t="s">
        <v>220</v>
      </c>
      <c r="D235" s="4" t="s">
        <v>221</v>
      </c>
      <c r="E235" s="4" t="s">
        <v>26</v>
      </c>
      <c r="F235" s="4" t="s">
        <v>30</v>
      </c>
      <c r="G235" s="13">
        <v>150000</v>
      </c>
      <c r="H235" s="14">
        <v>0</v>
      </c>
      <c r="I235" s="29">
        <f t="shared" si="10"/>
        <v>0</v>
      </c>
    </row>
    <row r="236" spans="1:9" ht="25.5" outlineLevel="5">
      <c r="A236" s="3" t="s">
        <v>31</v>
      </c>
      <c r="B236" s="4" t="s">
        <v>218</v>
      </c>
      <c r="C236" s="4" t="s">
        <v>220</v>
      </c>
      <c r="D236" s="4" t="s">
        <v>221</v>
      </c>
      <c r="E236" s="4" t="s">
        <v>26</v>
      </c>
      <c r="F236" s="4" t="s">
        <v>32</v>
      </c>
      <c r="G236" s="13">
        <v>50000</v>
      </c>
      <c r="H236" s="14">
        <v>0</v>
      </c>
      <c r="I236" s="29">
        <f t="shared" si="10"/>
        <v>0</v>
      </c>
    </row>
    <row r="237" spans="1:9" ht="25.5" outlineLevel="4">
      <c r="A237" s="3" t="s">
        <v>53</v>
      </c>
      <c r="B237" s="4" t="s">
        <v>218</v>
      </c>
      <c r="C237" s="4" t="s">
        <v>220</v>
      </c>
      <c r="D237" s="4" t="s">
        <v>221</v>
      </c>
      <c r="E237" s="4" t="s">
        <v>54</v>
      </c>
      <c r="F237" s="4" t="s">
        <v>10</v>
      </c>
      <c r="G237" s="13">
        <f>G238</f>
        <v>12000</v>
      </c>
      <c r="H237" s="14">
        <f>H238</f>
        <v>650</v>
      </c>
      <c r="I237" s="29">
        <f t="shared" si="10"/>
        <v>5.416666666666667</v>
      </c>
    </row>
    <row r="238" spans="1:9" outlineLevel="5">
      <c r="A238" s="3" t="s">
        <v>35</v>
      </c>
      <c r="B238" s="4" t="s">
        <v>218</v>
      </c>
      <c r="C238" s="4" t="s">
        <v>220</v>
      </c>
      <c r="D238" s="4" t="s">
        <v>221</v>
      </c>
      <c r="E238" s="4" t="s">
        <v>54</v>
      </c>
      <c r="F238" s="4" t="s">
        <v>36</v>
      </c>
      <c r="G238" s="13">
        <v>12000</v>
      </c>
      <c r="H238" s="14">
        <v>650</v>
      </c>
      <c r="I238" s="29">
        <f t="shared" si="10"/>
        <v>5.416666666666667</v>
      </c>
    </row>
    <row r="239" spans="1:9" ht="25.5" outlineLevel="4">
      <c r="A239" s="3" t="s">
        <v>33</v>
      </c>
      <c r="B239" s="4" t="s">
        <v>218</v>
      </c>
      <c r="C239" s="4" t="s">
        <v>220</v>
      </c>
      <c r="D239" s="4" t="s">
        <v>221</v>
      </c>
      <c r="E239" s="4" t="s">
        <v>34</v>
      </c>
      <c r="F239" s="4" t="s">
        <v>10</v>
      </c>
      <c r="G239" s="13">
        <f>G240</f>
        <v>3000</v>
      </c>
      <c r="H239" s="14">
        <f>H240</f>
        <v>641.52</v>
      </c>
      <c r="I239" s="29">
        <f t="shared" si="10"/>
        <v>21.384</v>
      </c>
    </row>
    <row r="240" spans="1:9" outlineLevel="5">
      <c r="A240" s="3" t="s">
        <v>35</v>
      </c>
      <c r="B240" s="4" t="s">
        <v>218</v>
      </c>
      <c r="C240" s="4" t="s">
        <v>220</v>
      </c>
      <c r="D240" s="4" t="s">
        <v>221</v>
      </c>
      <c r="E240" s="4" t="s">
        <v>34</v>
      </c>
      <c r="F240" s="4" t="s">
        <v>36</v>
      </c>
      <c r="G240" s="13">
        <v>3000</v>
      </c>
      <c r="H240" s="14">
        <v>641.52</v>
      </c>
      <c r="I240" s="29">
        <f t="shared" si="10"/>
        <v>21.384</v>
      </c>
    </row>
    <row r="241" spans="1:9" outlineLevel="2">
      <c r="A241" s="3" t="s">
        <v>67</v>
      </c>
      <c r="B241" s="4" t="s">
        <v>218</v>
      </c>
      <c r="C241" s="4" t="s">
        <v>68</v>
      </c>
      <c r="D241" s="4" t="s">
        <v>9</v>
      </c>
      <c r="E241" s="4" t="s">
        <v>10</v>
      </c>
      <c r="F241" s="4" t="s">
        <v>10</v>
      </c>
      <c r="G241" s="13">
        <f t="shared" ref="G241:H243" si="13">G242</f>
        <v>200000</v>
      </c>
      <c r="H241" s="14">
        <f t="shared" si="13"/>
        <v>31912.93</v>
      </c>
      <c r="I241" s="29">
        <f t="shared" si="10"/>
        <v>15.956465</v>
      </c>
    </row>
    <row r="242" spans="1:9" ht="25.5" outlineLevel="3">
      <c r="A242" s="3" t="s">
        <v>79</v>
      </c>
      <c r="B242" s="4" t="s">
        <v>218</v>
      </c>
      <c r="C242" s="4" t="s">
        <v>68</v>
      </c>
      <c r="D242" s="4" t="s">
        <v>222</v>
      </c>
      <c r="E242" s="4" t="s">
        <v>10</v>
      </c>
      <c r="F242" s="4" t="s">
        <v>10</v>
      </c>
      <c r="G242" s="13">
        <f t="shared" si="13"/>
        <v>200000</v>
      </c>
      <c r="H242" s="14">
        <f t="shared" si="13"/>
        <v>31912.93</v>
      </c>
      <c r="I242" s="29">
        <f t="shared" si="10"/>
        <v>15.956465</v>
      </c>
    </row>
    <row r="243" spans="1:9" ht="25.5" outlineLevel="4">
      <c r="A243" s="3" t="s">
        <v>25</v>
      </c>
      <c r="B243" s="4" t="s">
        <v>218</v>
      </c>
      <c r="C243" s="4" t="s">
        <v>68</v>
      </c>
      <c r="D243" s="4" t="s">
        <v>222</v>
      </c>
      <c r="E243" s="4" t="s">
        <v>26</v>
      </c>
      <c r="F243" s="4" t="s">
        <v>10</v>
      </c>
      <c r="G243" s="13">
        <f t="shared" si="13"/>
        <v>200000</v>
      </c>
      <c r="H243" s="14">
        <f t="shared" si="13"/>
        <v>31912.93</v>
      </c>
      <c r="I243" s="29">
        <f t="shared" si="10"/>
        <v>15.956465</v>
      </c>
    </row>
    <row r="244" spans="1:9" outlineLevel="5">
      <c r="A244" s="3" t="s">
        <v>29</v>
      </c>
      <c r="B244" s="4" t="s">
        <v>218</v>
      </c>
      <c r="C244" s="4" t="s">
        <v>68</v>
      </c>
      <c r="D244" s="4" t="s">
        <v>222</v>
      </c>
      <c r="E244" s="4" t="s">
        <v>26</v>
      </c>
      <c r="F244" s="4" t="s">
        <v>30</v>
      </c>
      <c r="G244" s="13">
        <v>200000</v>
      </c>
      <c r="H244" s="14">
        <v>31912.93</v>
      </c>
      <c r="I244" s="29">
        <f t="shared" si="10"/>
        <v>15.956465</v>
      </c>
    </row>
    <row r="245" spans="1:9" ht="25.5" outlineLevel="1">
      <c r="A245" s="3" t="s">
        <v>223</v>
      </c>
      <c r="B245" s="4" t="s">
        <v>218</v>
      </c>
      <c r="C245" s="4" t="s">
        <v>224</v>
      </c>
      <c r="D245" s="4" t="s">
        <v>9</v>
      </c>
      <c r="E245" s="4" t="s">
        <v>10</v>
      </c>
      <c r="F245" s="4" t="s">
        <v>10</v>
      </c>
      <c r="G245" s="13">
        <f t="shared" ref="G245:H248" si="14">G246</f>
        <v>3100000</v>
      </c>
      <c r="H245" s="14">
        <f t="shared" si="14"/>
        <v>761552.87</v>
      </c>
      <c r="I245" s="29">
        <f t="shared" si="10"/>
        <v>24.566221612903224</v>
      </c>
    </row>
    <row r="246" spans="1:9" ht="25.5" outlineLevel="2">
      <c r="A246" s="3" t="s">
        <v>225</v>
      </c>
      <c r="B246" s="4" t="s">
        <v>218</v>
      </c>
      <c r="C246" s="4" t="s">
        <v>226</v>
      </c>
      <c r="D246" s="4" t="s">
        <v>9</v>
      </c>
      <c r="E246" s="4" t="s">
        <v>10</v>
      </c>
      <c r="F246" s="4" t="s">
        <v>10</v>
      </c>
      <c r="G246" s="13">
        <f t="shared" si="14"/>
        <v>3100000</v>
      </c>
      <c r="H246" s="14">
        <f t="shared" si="14"/>
        <v>761552.87</v>
      </c>
      <c r="I246" s="29">
        <f t="shared" si="10"/>
        <v>24.566221612903224</v>
      </c>
    </row>
    <row r="247" spans="1:9" outlineLevel="3">
      <c r="A247" s="3" t="s">
        <v>227</v>
      </c>
      <c r="B247" s="4" t="s">
        <v>218</v>
      </c>
      <c r="C247" s="4" t="s">
        <v>226</v>
      </c>
      <c r="D247" s="4" t="s">
        <v>228</v>
      </c>
      <c r="E247" s="4" t="s">
        <v>10</v>
      </c>
      <c r="F247" s="4" t="s">
        <v>10</v>
      </c>
      <c r="G247" s="13">
        <f t="shared" si="14"/>
        <v>3100000</v>
      </c>
      <c r="H247" s="14">
        <f t="shared" si="14"/>
        <v>761552.87</v>
      </c>
      <c r="I247" s="29">
        <f t="shared" si="10"/>
        <v>24.566221612903224</v>
      </c>
    </row>
    <row r="248" spans="1:9" outlineLevel="4">
      <c r="A248" s="3" t="s">
        <v>229</v>
      </c>
      <c r="B248" s="4" t="s">
        <v>218</v>
      </c>
      <c r="C248" s="4" t="s">
        <v>226</v>
      </c>
      <c r="D248" s="4" t="s">
        <v>228</v>
      </c>
      <c r="E248" s="4" t="s">
        <v>230</v>
      </c>
      <c r="F248" s="4" t="s">
        <v>10</v>
      </c>
      <c r="G248" s="13">
        <f t="shared" si="14"/>
        <v>3100000</v>
      </c>
      <c r="H248" s="14">
        <f t="shared" si="14"/>
        <v>761552.87</v>
      </c>
      <c r="I248" s="29">
        <f t="shared" si="10"/>
        <v>24.566221612903224</v>
      </c>
    </row>
    <row r="249" spans="1:9" outlineLevel="5">
      <c r="A249" s="3" t="s">
        <v>231</v>
      </c>
      <c r="B249" s="4" t="s">
        <v>218</v>
      </c>
      <c r="C249" s="4" t="s">
        <v>226</v>
      </c>
      <c r="D249" s="4" t="s">
        <v>228</v>
      </c>
      <c r="E249" s="4" t="s">
        <v>230</v>
      </c>
      <c r="F249" s="4" t="s">
        <v>232</v>
      </c>
      <c r="G249" s="13">
        <v>3100000</v>
      </c>
      <c r="H249" s="14">
        <v>761552.87</v>
      </c>
      <c r="I249" s="29">
        <f t="shared" si="10"/>
        <v>24.566221612903224</v>
      </c>
    </row>
    <row r="250" spans="1:9" ht="38.25">
      <c r="A250" s="3" t="s">
        <v>233</v>
      </c>
      <c r="B250" s="4" t="s">
        <v>234</v>
      </c>
      <c r="C250" s="4" t="s">
        <v>8</v>
      </c>
      <c r="D250" s="4" t="s">
        <v>9</v>
      </c>
      <c r="E250" s="4" t="s">
        <v>10</v>
      </c>
      <c r="F250" s="4" t="s">
        <v>10</v>
      </c>
      <c r="G250" s="13">
        <f>G251+G269</f>
        <v>7671584</v>
      </c>
      <c r="H250" s="14">
        <f>H251+H269</f>
        <v>1480309.8499999999</v>
      </c>
      <c r="I250" s="29">
        <f t="shared" si="10"/>
        <v>19.296013052845407</v>
      </c>
    </row>
    <row r="251" spans="1:9" outlineLevel="1">
      <c r="A251" s="3" t="s">
        <v>139</v>
      </c>
      <c r="B251" s="4" t="s">
        <v>234</v>
      </c>
      <c r="C251" s="4" t="s">
        <v>140</v>
      </c>
      <c r="D251" s="4" t="s">
        <v>9</v>
      </c>
      <c r="E251" s="4" t="s">
        <v>10</v>
      </c>
      <c r="F251" s="4" t="s">
        <v>10</v>
      </c>
      <c r="G251" s="13">
        <f>G252+G256</f>
        <v>6857444</v>
      </c>
      <c r="H251" s="14">
        <f>H252+H256</f>
        <v>1418143.8499999999</v>
      </c>
      <c r="I251" s="29">
        <f t="shared" si="10"/>
        <v>20.680356266853945</v>
      </c>
    </row>
    <row r="252" spans="1:9" outlineLevel="2">
      <c r="A252" s="3" t="s">
        <v>149</v>
      </c>
      <c r="B252" s="4" t="s">
        <v>234</v>
      </c>
      <c r="C252" s="4" t="s">
        <v>150</v>
      </c>
      <c r="D252" s="4" t="s">
        <v>9</v>
      </c>
      <c r="E252" s="4" t="s">
        <v>10</v>
      </c>
      <c r="F252" s="4" t="s">
        <v>10</v>
      </c>
      <c r="G252" s="13">
        <f t="shared" ref="G252:H254" si="15">G253</f>
        <v>8344</v>
      </c>
      <c r="H252" s="14">
        <f t="shared" si="15"/>
        <v>695</v>
      </c>
      <c r="I252" s="29">
        <f t="shared" si="10"/>
        <v>8.3293384467881104</v>
      </c>
    </row>
    <row r="253" spans="1:9" ht="63.75" outlineLevel="3">
      <c r="A253" s="3" t="s">
        <v>235</v>
      </c>
      <c r="B253" s="4" t="s">
        <v>234</v>
      </c>
      <c r="C253" s="4" t="s">
        <v>150</v>
      </c>
      <c r="D253" s="4" t="s">
        <v>236</v>
      </c>
      <c r="E253" s="4" t="s">
        <v>10</v>
      </c>
      <c r="F253" s="4" t="s">
        <v>10</v>
      </c>
      <c r="G253" s="13">
        <f t="shared" si="15"/>
        <v>8344</v>
      </c>
      <c r="H253" s="14">
        <f t="shared" si="15"/>
        <v>695</v>
      </c>
      <c r="I253" s="29">
        <f t="shared" si="10"/>
        <v>8.3293384467881104</v>
      </c>
    </row>
    <row r="254" spans="1:9" ht="38.25" outlineLevel="4">
      <c r="A254" s="3" t="s">
        <v>177</v>
      </c>
      <c r="B254" s="4" t="s">
        <v>234</v>
      </c>
      <c r="C254" s="4" t="s">
        <v>150</v>
      </c>
      <c r="D254" s="4" t="s">
        <v>236</v>
      </c>
      <c r="E254" s="4" t="s">
        <v>178</v>
      </c>
      <c r="F254" s="4" t="s">
        <v>10</v>
      </c>
      <c r="G254" s="13">
        <f t="shared" si="15"/>
        <v>8344</v>
      </c>
      <c r="H254" s="14">
        <f t="shared" si="15"/>
        <v>695</v>
      </c>
      <c r="I254" s="29">
        <f t="shared" si="10"/>
        <v>8.3293384467881104</v>
      </c>
    </row>
    <row r="255" spans="1:9" ht="25.5" outlineLevel="5">
      <c r="A255" s="3" t="s">
        <v>179</v>
      </c>
      <c r="B255" s="4" t="s">
        <v>234</v>
      </c>
      <c r="C255" s="4" t="s">
        <v>150</v>
      </c>
      <c r="D255" s="4" t="s">
        <v>236</v>
      </c>
      <c r="E255" s="4" t="s">
        <v>178</v>
      </c>
      <c r="F255" s="4" t="s">
        <v>180</v>
      </c>
      <c r="G255" s="13">
        <v>8344</v>
      </c>
      <c r="H255" s="14">
        <v>695</v>
      </c>
      <c r="I255" s="29">
        <f t="shared" si="10"/>
        <v>8.3293384467881104</v>
      </c>
    </row>
    <row r="256" spans="1:9" outlineLevel="2">
      <c r="A256" s="3" t="s">
        <v>157</v>
      </c>
      <c r="B256" s="4" t="s">
        <v>234</v>
      </c>
      <c r="C256" s="4" t="s">
        <v>158</v>
      </c>
      <c r="D256" s="4" t="s">
        <v>9</v>
      </c>
      <c r="E256" s="4" t="s">
        <v>10</v>
      </c>
      <c r="F256" s="4" t="s">
        <v>10</v>
      </c>
      <c r="G256" s="13">
        <f>G257</f>
        <v>6849100</v>
      </c>
      <c r="H256" s="14">
        <f>H257</f>
        <v>1417448.8499999999</v>
      </c>
      <c r="I256" s="29">
        <f t="shared" si="10"/>
        <v>20.695403045655631</v>
      </c>
    </row>
    <row r="257" spans="1:9" ht="25.5" outlineLevel="3">
      <c r="A257" s="3" t="s">
        <v>237</v>
      </c>
      <c r="B257" s="4" t="s">
        <v>234</v>
      </c>
      <c r="C257" s="4" t="s">
        <v>158</v>
      </c>
      <c r="D257" s="4" t="s">
        <v>238</v>
      </c>
      <c r="E257" s="4" t="s">
        <v>10</v>
      </c>
      <c r="F257" s="4" t="s">
        <v>10</v>
      </c>
      <c r="G257" s="13">
        <f>G258+G262+G267</f>
        <v>6849100</v>
      </c>
      <c r="H257" s="14">
        <f>H258+H262+H267</f>
        <v>1417448.8499999999</v>
      </c>
      <c r="I257" s="29">
        <f t="shared" si="10"/>
        <v>20.695403045655631</v>
      </c>
    </row>
    <row r="258" spans="1:9" ht="27.75" customHeight="1" outlineLevel="4">
      <c r="A258" s="3" t="s">
        <v>239</v>
      </c>
      <c r="B258" s="4" t="s">
        <v>234</v>
      </c>
      <c r="C258" s="4" t="s">
        <v>158</v>
      </c>
      <c r="D258" s="4" t="s">
        <v>238</v>
      </c>
      <c r="E258" s="4" t="s">
        <v>240</v>
      </c>
      <c r="F258" s="4" t="s">
        <v>10</v>
      </c>
      <c r="G258" s="13">
        <f>G259+G260+G261</f>
        <v>6442000</v>
      </c>
      <c r="H258" s="14">
        <f>H259+H260+H261</f>
        <v>1289024.02</v>
      </c>
      <c r="I258" s="29">
        <f t="shared" si="10"/>
        <v>20.009686743247439</v>
      </c>
    </row>
    <row r="259" spans="1:9" outlineLevel="5">
      <c r="A259" s="3" t="s">
        <v>19</v>
      </c>
      <c r="B259" s="4" t="s">
        <v>234</v>
      </c>
      <c r="C259" s="4" t="s">
        <v>158</v>
      </c>
      <c r="D259" s="4" t="s">
        <v>238</v>
      </c>
      <c r="E259" s="4" t="s">
        <v>240</v>
      </c>
      <c r="F259" s="4" t="s">
        <v>20</v>
      </c>
      <c r="G259" s="13">
        <v>4946000</v>
      </c>
      <c r="H259" s="14">
        <v>958208.83</v>
      </c>
      <c r="I259" s="29">
        <f t="shared" si="10"/>
        <v>19.373409421754953</v>
      </c>
    </row>
    <row r="260" spans="1:9" outlineLevel="5">
      <c r="A260" s="3" t="s">
        <v>45</v>
      </c>
      <c r="B260" s="4" t="s">
        <v>234</v>
      </c>
      <c r="C260" s="4" t="s">
        <v>158</v>
      </c>
      <c r="D260" s="4" t="s">
        <v>238</v>
      </c>
      <c r="E260" s="4" t="s">
        <v>240</v>
      </c>
      <c r="F260" s="4" t="s">
        <v>46</v>
      </c>
      <c r="G260" s="13">
        <v>2000</v>
      </c>
      <c r="H260" s="14">
        <v>100</v>
      </c>
      <c r="I260" s="29">
        <f t="shared" si="10"/>
        <v>5</v>
      </c>
    </row>
    <row r="261" spans="1:9" outlineLevel="5">
      <c r="A261" s="3" t="s">
        <v>21</v>
      </c>
      <c r="B261" s="4" t="s">
        <v>234</v>
      </c>
      <c r="C261" s="4" t="s">
        <v>158</v>
      </c>
      <c r="D261" s="4" t="s">
        <v>238</v>
      </c>
      <c r="E261" s="4" t="s">
        <v>240</v>
      </c>
      <c r="F261" s="4" t="s">
        <v>22</v>
      </c>
      <c r="G261" s="13">
        <v>1494000</v>
      </c>
      <c r="H261" s="14">
        <v>330715.19</v>
      </c>
      <c r="I261" s="29">
        <f t="shared" si="10"/>
        <v>22.136224230254349</v>
      </c>
    </row>
    <row r="262" spans="1:9" ht="25.5" outlineLevel="4">
      <c r="A262" s="3" t="s">
        <v>25</v>
      </c>
      <c r="B262" s="4" t="s">
        <v>234</v>
      </c>
      <c r="C262" s="4" t="s">
        <v>158</v>
      </c>
      <c r="D262" s="4" t="s">
        <v>238</v>
      </c>
      <c r="E262" s="4" t="s">
        <v>26</v>
      </c>
      <c r="F262" s="4" t="s">
        <v>10</v>
      </c>
      <c r="G262" s="13">
        <f>G263+G264+G265+G266</f>
        <v>387100</v>
      </c>
      <c r="H262" s="14">
        <f>H263+H264+H265+H266</f>
        <v>126258.94</v>
      </c>
      <c r="I262" s="29">
        <f t="shared" si="10"/>
        <v>32.6166210281581</v>
      </c>
    </row>
    <row r="263" spans="1:9" outlineLevel="5">
      <c r="A263" s="3" t="s">
        <v>27</v>
      </c>
      <c r="B263" s="4" t="s">
        <v>234</v>
      </c>
      <c r="C263" s="4" t="s">
        <v>158</v>
      </c>
      <c r="D263" s="4" t="s">
        <v>238</v>
      </c>
      <c r="E263" s="4" t="s">
        <v>26</v>
      </c>
      <c r="F263" s="4" t="s">
        <v>28</v>
      </c>
      <c r="G263" s="13">
        <v>45000</v>
      </c>
      <c r="H263" s="14">
        <v>12815.81</v>
      </c>
      <c r="I263" s="29">
        <f t="shared" si="10"/>
        <v>28.479577777777777</v>
      </c>
    </row>
    <row r="264" spans="1:9" outlineLevel="5">
      <c r="A264" s="3" t="s">
        <v>29</v>
      </c>
      <c r="B264" s="4" t="s">
        <v>234</v>
      </c>
      <c r="C264" s="4" t="s">
        <v>158</v>
      </c>
      <c r="D264" s="4" t="s">
        <v>238</v>
      </c>
      <c r="E264" s="4" t="s">
        <v>26</v>
      </c>
      <c r="F264" s="4" t="s">
        <v>30</v>
      </c>
      <c r="G264" s="13">
        <v>82000</v>
      </c>
      <c r="H264" s="14">
        <v>44918.33</v>
      </c>
      <c r="I264" s="29">
        <f t="shared" ref="I264:I321" si="16">H264/G264*100</f>
        <v>54.778451219512192</v>
      </c>
    </row>
    <row r="265" spans="1:9" ht="15" customHeight="1" outlineLevel="5">
      <c r="A265" s="3" t="s">
        <v>51</v>
      </c>
      <c r="B265" s="4" t="s">
        <v>234</v>
      </c>
      <c r="C265" s="4" t="s">
        <v>158</v>
      </c>
      <c r="D265" s="4" t="s">
        <v>238</v>
      </c>
      <c r="E265" s="4" t="s">
        <v>26</v>
      </c>
      <c r="F265" s="4" t="s">
        <v>52</v>
      </c>
      <c r="G265" s="13">
        <v>790</v>
      </c>
      <c r="H265" s="14">
        <v>790</v>
      </c>
      <c r="I265" s="29">
        <f t="shared" si="16"/>
        <v>100</v>
      </c>
    </row>
    <row r="266" spans="1:9" ht="25.5" outlineLevel="5">
      <c r="A266" s="3" t="s">
        <v>31</v>
      </c>
      <c r="B266" s="4" t="s">
        <v>234</v>
      </c>
      <c r="C266" s="4" t="s">
        <v>158</v>
      </c>
      <c r="D266" s="4" t="s">
        <v>238</v>
      </c>
      <c r="E266" s="4" t="s">
        <v>26</v>
      </c>
      <c r="F266" s="4" t="s">
        <v>32</v>
      </c>
      <c r="G266" s="13">
        <v>259310</v>
      </c>
      <c r="H266" s="14">
        <v>67734.8</v>
      </c>
      <c r="I266" s="29">
        <f t="shared" si="16"/>
        <v>26.121167714318773</v>
      </c>
    </row>
    <row r="267" spans="1:9" ht="25.5" outlineLevel="4">
      <c r="A267" s="3" t="s">
        <v>33</v>
      </c>
      <c r="B267" s="4" t="s">
        <v>234</v>
      </c>
      <c r="C267" s="4" t="s">
        <v>158</v>
      </c>
      <c r="D267" s="4" t="s">
        <v>238</v>
      </c>
      <c r="E267" s="4" t="s">
        <v>34</v>
      </c>
      <c r="F267" s="4" t="s">
        <v>10</v>
      </c>
      <c r="G267" s="13">
        <f>G268</f>
        <v>20000</v>
      </c>
      <c r="H267" s="14">
        <f>H268</f>
        <v>2165.89</v>
      </c>
      <c r="I267" s="29">
        <f t="shared" si="16"/>
        <v>10.82945</v>
      </c>
    </row>
    <row r="268" spans="1:9" outlineLevel="5">
      <c r="A268" s="3" t="s">
        <v>35</v>
      </c>
      <c r="B268" s="4" t="s">
        <v>234</v>
      </c>
      <c r="C268" s="4" t="s">
        <v>158</v>
      </c>
      <c r="D268" s="4" t="s">
        <v>238</v>
      </c>
      <c r="E268" s="4" t="s">
        <v>34</v>
      </c>
      <c r="F268" s="4" t="s">
        <v>36</v>
      </c>
      <c r="G268" s="13">
        <v>20000</v>
      </c>
      <c r="H268" s="14">
        <v>2165.89</v>
      </c>
      <c r="I268" s="29">
        <f t="shared" si="16"/>
        <v>10.82945</v>
      </c>
    </row>
    <row r="269" spans="1:9" outlineLevel="1">
      <c r="A269" s="3" t="s">
        <v>171</v>
      </c>
      <c r="B269" s="4" t="s">
        <v>234</v>
      </c>
      <c r="C269" s="4" t="s">
        <v>172</v>
      </c>
      <c r="D269" s="4" t="s">
        <v>9</v>
      </c>
      <c r="E269" s="4" t="s">
        <v>10</v>
      </c>
      <c r="F269" s="4" t="s">
        <v>10</v>
      </c>
      <c r="G269" s="13">
        <f t="shared" ref="G269:H272" si="17">G270</f>
        <v>814140</v>
      </c>
      <c r="H269" s="14">
        <f t="shared" si="17"/>
        <v>62166</v>
      </c>
      <c r="I269" s="29">
        <f t="shared" si="16"/>
        <v>7.6357874567027775</v>
      </c>
    </row>
    <row r="270" spans="1:9" outlineLevel="2">
      <c r="A270" s="3" t="s">
        <v>195</v>
      </c>
      <c r="B270" s="4" t="s">
        <v>234</v>
      </c>
      <c r="C270" s="4" t="s">
        <v>196</v>
      </c>
      <c r="D270" s="4" t="s">
        <v>9</v>
      </c>
      <c r="E270" s="4" t="s">
        <v>10</v>
      </c>
      <c r="F270" s="4" t="s">
        <v>10</v>
      </c>
      <c r="G270" s="13">
        <f t="shared" si="17"/>
        <v>814140</v>
      </c>
      <c r="H270" s="14">
        <f t="shared" si="17"/>
        <v>62166</v>
      </c>
      <c r="I270" s="29">
        <f t="shared" si="16"/>
        <v>7.6357874567027775</v>
      </c>
    </row>
    <row r="271" spans="1:9" ht="38.25" outlineLevel="3">
      <c r="A271" s="3" t="s">
        <v>241</v>
      </c>
      <c r="B271" s="4" t="s">
        <v>234</v>
      </c>
      <c r="C271" s="4" t="s">
        <v>196</v>
      </c>
      <c r="D271" s="4" t="s">
        <v>242</v>
      </c>
      <c r="E271" s="4" t="s">
        <v>10</v>
      </c>
      <c r="F271" s="4" t="s">
        <v>10</v>
      </c>
      <c r="G271" s="13">
        <f t="shared" si="17"/>
        <v>814140</v>
      </c>
      <c r="H271" s="14">
        <f t="shared" si="17"/>
        <v>62166</v>
      </c>
      <c r="I271" s="29">
        <f t="shared" si="16"/>
        <v>7.6357874567027775</v>
      </c>
    </row>
    <row r="272" spans="1:9" ht="38.25" outlineLevel="4">
      <c r="A272" s="3" t="s">
        <v>177</v>
      </c>
      <c r="B272" s="4" t="s">
        <v>234</v>
      </c>
      <c r="C272" s="4" t="s">
        <v>196</v>
      </c>
      <c r="D272" s="4" t="s">
        <v>242</v>
      </c>
      <c r="E272" s="4" t="s">
        <v>178</v>
      </c>
      <c r="F272" s="4" t="s">
        <v>10</v>
      </c>
      <c r="G272" s="13">
        <f t="shared" si="17"/>
        <v>814140</v>
      </c>
      <c r="H272" s="14">
        <f t="shared" si="17"/>
        <v>62166</v>
      </c>
      <c r="I272" s="29">
        <f t="shared" si="16"/>
        <v>7.6357874567027775</v>
      </c>
    </row>
    <row r="273" spans="1:9" ht="25.5" outlineLevel="5">
      <c r="A273" s="3" t="s">
        <v>187</v>
      </c>
      <c r="B273" s="4" t="s">
        <v>234</v>
      </c>
      <c r="C273" s="4" t="s">
        <v>196</v>
      </c>
      <c r="D273" s="4" t="s">
        <v>242</v>
      </c>
      <c r="E273" s="4" t="s">
        <v>178</v>
      </c>
      <c r="F273" s="4" t="s">
        <v>188</v>
      </c>
      <c r="G273" s="13">
        <v>814140</v>
      </c>
      <c r="H273" s="14">
        <v>62166</v>
      </c>
      <c r="I273" s="29">
        <f t="shared" si="16"/>
        <v>7.6357874567027775</v>
      </c>
    </row>
    <row r="274" spans="1:9" ht="27" customHeight="1">
      <c r="A274" s="3" t="s">
        <v>243</v>
      </c>
      <c r="B274" s="4" t="s">
        <v>244</v>
      </c>
      <c r="C274" s="4" t="s">
        <v>8</v>
      </c>
      <c r="D274" s="4" t="s">
        <v>9</v>
      </c>
      <c r="E274" s="4" t="s">
        <v>10</v>
      </c>
      <c r="F274" s="4" t="s">
        <v>10</v>
      </c>
      <c r="G274" s="13">
        <f>G275+G289</f>
        <v>2466110</v>
      </c>
      <c r="H274" s="14">
        <f>H275+H289</f>
        <v>512555.24</v>
      </c>
      <c r="I274" s="29">
        <f t="shared" si="16"/>
        <v>20.783956920007622</v>
      </c>
    </row>
    <row r="275" spans="1:9" outlineLevel="1">
      <c r="A275" s="3" t="s">
        <v>11</v>
      </c>
      <c r="B275" s="4" t="s">
        <v>244</v>
      </c>
      <c r="C275" s="4" t="s">
        <v>12</v>
      </c>
      <c r="D275" s="4" t="s">
        <v>9</v>
      </c>
      <c r="E275" s="4" t="s">
        <v>10</v>
      </c>
      <c r="F275" s="4" t="s">
        <v>10</v>
      </c>
      <c r="G275" s="13">
        <f>G276</f>
        <v>2051100</v>
      </c>
      <c r="H275" s="14">
        <f>H276</f>
        <v>374855.24</v>
      </c>
      <c r="I275" s="29">
        <f t="shared" si="16"/>
        <v>18.27581492857491</v>
      </c>
    </row>
    <row r="276" spans="1:9" outlineLevel="2">
      <c r="A276" s="3" t="s">
        <v>67</v>
      </c>
      <c r="B276" s="4" t="s">
        <v>244</v>
      </c>
      <c r="C276" s="4" t="s">
        <v>68</v>
      </c>
      <c r="D276" s="4" t="s">
        <v>9</v>
      </c>
      <c r="E276" s="4" t="s">
        <v>10</v>
      </c>
      <c r="F276" s="4" t="s">
        <v>10</v>
      </c>
      <c r="G276" s="13">
        <f>G277</f>
        <v>2051100</v>
      </c>
      <c r="H276" s="14">
        <f>H277</f>
        <v>374855.24</v>
      </c>
      <c r="I276" s="29">
        <f t="shared" si="16"/>
        <v>18.27581492857491</v>
      </c>
    </row>
    <row r="277" spans="1:9" ht="38.25" outlineLevel="3">
      <c r="A277" s="3" t="s">
        <v>43</v>
      </c>
      <c r="B277" s="4" t="s">
        <v>244</v>
      </c>
      <c r="C277" s="4" t="s">
        <v>68</v>
      </c>
      <c r="D277" s="4" t="s">
        <v>245</v>
      </c>
      <c r="E277" s="4" t="s">
        <v>10</v>
      </c>
      <c r="F277" s="4" t="s">
        <v>10</v>
      </c>
      <c r="G277" s="13">
        <f>G278+G282+G287</f>
        <v>2051100</v>
      </c>
      <c r="H277" s="14">
        <f>H278+H282+H287</f>
        <v>374855.24</v>
      </c>
      <c r="I277" s="29">
        <f t="shared" si="16"/>
        <v>18.27581492857491</v>
      </c>
    </row>
    <row r="278" spans="1:9" ht="25.5" outlineLevel="4">
      <c r="A278" s="3" t="s">
        <v>17</v>
      </c>
      <c r="B278" s="4" t="s">
        <v>244</v>
      </c>
      <c r="C278" s="4" t="s">
        <v>68</v>
      </c>
      <c r="D278" s="4" t="s">
        <v>245</v>
      </c>
      <c r="E278" s="4" t="s">
        <v>18</v>
      </c>
      <c r="F278" s="4" t="s">
        <v>10</v>
      </c>
      <c r="G278" s="13">
        <f>G279+G280+G281</f>
        <v>2026100</v>
      </c>
      <c r="H278" s="14">
        <f>H279+H280+H281</f>
        <v>360350.74</v>
      </c>
      <c r="I278" s="29">
        <f t="shared" si="16"/>
        <v>17.785437046542619</v>
      </c>
    </row>
    <row r="279" spans="1:9" outlineLevel="5">
      <c r="A279" s="3" t="s">
        <v>19</v>
      </c>
      <c r="B279" s="4" t="s">
        <v>244</v>
      </c>
      <c r="C279" s="4" t="s">
        <v>68</v>
      </c>
      <c r="D279" s="4" t="s">
        <v>245</v>
      </c>
      <c r="E279" s="4" t="s">
        <v>18</v>
      </c>
      <c r="F279" s="4" t="s">
        <v>20</v>
      </c>
      <c r="G279" s="13">
        <v>1555600</v>
      </c>
      <c r="H279" s="14">
        <v>259181.64</v>
      </c>
      <c r="I279" s="29">
        <f t="shared" si="16"/>
        <v>16.661200822833635</v>
      </c>
    </row>
    <row r="280" spans="1:9" outlineLevel="5">
      <c r="A280" s="3" t="s">
        <v>45</v>
      </c>
      <c r="B280" s="4" t="s">
        <v>244</v>
      </c>
      <c r="C280" s="4" t="s">
        <v>68</v>
      </c>
      <c r="D280" s="4" t="s">
        <v>245</v>
      </c>
      <c r="E280" s="4" t="s">
        <v>18</v>
      </c>
      <c r="F280" s="4" t="s">
        <v>46</v>
      </c>
      <c r="G280" s="13">
        <v>500</v>
      </c>
      <c r="H280" s="14">
        <v>100</v>
      </c>
      <c r="I280" s="29">
        <f t="shared" si="16"/>
        <v>20</v>
      </c>
    </row>
    <row r="281" spans="1:9" outlineLevel="5">
      <c r="A281" s="3" t="s">
        <v>21</v>
      </c>
      <c r="B281" s="4" t="s">
        <v>244</v>
      </c>
      <c r="C281" s="4" t="s">
        <v>68</v>
      </c>
      <c r="D281" s="4" t="s">
        <v>245</v>
      </c>
      <c r="E281" s="4" t="s">
        <v>18</v>
      </c>
      <c r="F281" s="4" t="s">
        <v>22</v>
      </c>
      <c r="G281" s="13">
        <v>470000</v>
      </c>
      <c r="H281" s="14">
        <v>101069.1</v>
      </c>
      <c r="I281" s="29">
        <f t="shared" si="16"/>
        <v>21.504063829787235</v>
      </c>
    </row>
    <row r="282" spans="1:9" ht="25.5" outlineLevel="4">
      <c r="A282" s="3" t="s">
        <v>25</v>
      </c>
      <c r="B282" s="4" t="s">
        <v>244</v>
      </c>
      <c r="C282" s="4" t="s">
        <v>68</v>
      </c>
      <c r="D282" s="4" t="s">
        <v>245</v>
      </c>
      <c r="E282" s="4" t="s">
        <v>26</v>
      </c>
      <c r="F282" s="4" t="s">
        <v>10</v>
      </c>
      <c r="G282" s="13">
        <f>G283+G284+G285+G286</f>
        <v>23000</v>
      </c>
      <c r="H282" s="14">
        <f>H283+H284+H285+H286</f>
        <v>13710</v>
      </c>
      <c r="I282" s="29">
        <f t="shared" si="16"/>
        <v>59.608695652173914</v>
      </c>
    </row>
    <row r="283" spans="1:9" outlineLevel="5">
      <c r="A283" s="3" t="s">
        <v>27</v>
      </c>
      <c r="B283" s="4" t="s">
        <v>244</v>
      </c>
      <c r="C283" s="4" t="s">
        <v>68</v>
      </c>
      <c r="D283" s="4" t="s">
        <v>245</v>
      </c>
      <c r="E283" s="4" t="s">
        <v>26</v>
      </c>
      <c r="F283" s="4" t="s">
        <v>28</v>
      </c>
      <c r="G283" s="13">
        <v>8000</v>
      </c>
      <c r="H283" s="14">
        <v>8000</v>
      </c>
      <c r="I283" s="29">
        <f t="shared" si="16"/>
        <v>100</v>
      </c>
    </row>
    <row r="284" spans="1:9" outlineLevel="5">
      <c r="A284" s="3" t="s">
        <v>29</v>
      </c>
      <c r="B284" s="4" t="s">
        <v>244</v>
      </c>
      <c r="C284" s="4" t="s">
        <v>68</v>
      </c>
      <c r="D284" s="4" t="s">
        <v>245</v>
      </c>
      <c r="E284" s="4" t="s">
        <v>26</v>
      </c>
      <c r="F284" s="4" t="s">
        <v>30</v>
      </c>
      <c r="G284" s="13">
        <v>5710</v>
      </c>
      <c r="H284" s="14">
        <v>5710</v>
      </c>
      <c r="I284" s="29">
        <f t="shared" si="16"/>
        <v>100</v>
      </c>
    </row>
    <row r="285" spans="1:9" outlineLevel="5">
      <c r="A285" s="3" t="s">
        <v>35</v>
      </c>
      <c r="B285" s="4" t="s">
        <v>244</v>
      </c>
      <c r="C285" s="4" t="s">
        <v>68</v>
      </c>
      <c r="D285" s="4" t="s">
        <v>245</v>
      </c>
      <c r="E285" s="4" t="s">
        <v>26</v>
      </c>
      <c r="F285" s="4" t="s">
        <v>36</v>
      </c>
      <c r="G285" s="13">
        <v>2000</v>
      </c>
      <c r="H285" s="14">
        <v>0</v>
      </c>
      <c r="I285" s="29">
        <f t="shared" si="16"/>
        <v>0</v>
      </c>
    </row>
    <row r="286" spans="1:9" ht="25.5" outlineLevel="5">
      <c r="A286" s="3" t="s">
        <v>31</v>
      </c>
      <c r="B286" s="4" t="s">
        <v>244</v>
      </c>
      <c r="C286" s="4" t="s">
        <v>68</v>
      </c>
      <c r="D286" s="4" t="s">
        <v>245</v>
      </c>
      <c r="E286" s="4" t="s">
        <v>26</v>
      </c>
      <c r="F286" s="4" t="s">
        <v>32</v>
      </c>
      <c r="G286" s="13">
        <v>7290</v>
      </c>
      <c r="H286" s="14">
        <v>0</v>
      </c>
      <c r="I286" s="29">
        <f t="shared" si="16"/>
        <v>0</v>
      </c>
    </row>
    <row r="287" spans="1:9" ht="25.5" outlineLevel="4">
      <c r="A287" s="3" t="s">
        <v>33</v>
      </c>
      <c r="B287" s="4" t="s">
        <v>244</v>
      </c>
      <c r="C287" s="4" t="s">
        <v>68</v>
      </c>
      <c r="D287" s="4" t="s">
        <v>245</v>
      </c>
      <c r="E287" s="4" t="s">
        <v>34</v>
      </c>
      <c r="F287" s="4" t="s">
        <v>10</v>
      </c>
      <c r="G287" s="13">
        <f>G288</f>
        <v>2000</v>
      </c>
      <c r="H287" s="14">
        <f>H288</f>
        <v>794.5</v>
      </c>
      <c r="I287" s="29">
        <f t="shared" si="16"/>
        <v>39.725000000000001</v>
      </c>
    </row>
    <row r="288" spans="1:9" outlineLevel="5">
      <c r="A288" s="3" t="s">
        <v>35</v>
      </c>
      <c r="B288" s="4" t="s">
        <v>244</v>
      </c>
      <c r="C288" s="4" t="s">
        <v>68</v>
      </c>
      <c r="D288" s="4" t="s">
        <v>245</v>
      </c>
      <c r="E288" s="4" t="s">
        <v>34</v>
      </c>
      <c r="F288" s="4" t="s">
        <v>36</v>
      </c>
      <c r="G288" s="13">
        <v>2000</v>
      </c>
      <c r="H288" s="14">
        <v>794.5</v>
      </c>
      <c r="I288" s="29">
        <f t="shared" si="16"/>
        <v>39.725000000000001</v>
      </c>
    </row>
    <row r="289" spans="1:9" outlineLevel="1">
      <c r="A289" s="3" t="s">
        <v>87</v>
      </c>
      <c r="B289" s="4" t="s">
        <v>244</v>
      </c>
      <c r="C289" s="4" t="s">
        <v>88</v>
      </c>
      <c r="D289" s="4" t="s">
        <v>9</v>
      </c>
      <c r="E289" s="4" t="s">
        <v>10</v>
      </c>
      <c r="F289" s="4" t="s">
        <v>10</v>
      </c>
      <c r="G289" s="13">
        <f t="shared" ref="G289:H292" si="18">G290</f>
        <v>415010</v>
      </c>
      <c r="H289" s="14">
        <f t="shared" si="18"/>
        <v>137700</v>
      </c>
      <c r="I289" s="29">
        <f t="shared" si="16"/>
        <v>33.179923375340351</v>
      </c>
    </row>
    <row r="290" spans="1:9" ht="25.5" outlineLevel="2">
      <c r="A290" s="3" t="s">
        <v>111</v>
      </c>
      <c r="B290" s="4" t="s">
        <v>244</v>
      </c>
      <c r="C290" s="4" t="s">
        <v>112</v>
      </c>
      <c r="D290" s="4" t="s">
        <v>9</v>
      </c>
      <c r="E290" s="4" t="s">
        <v>10</v>
      </c>
      <c r="F290" s="4" t="s">
        <v>10</v>
      </c>
      <c r="G290" s="13">
        <f t="shared" si="18"/>
        <v>415010</v>
      </c>
      <c r="H290" s="14">
        <f t="shared" si="18"/>
        <v>137700</v>
      </c>
      <c r="I290" s="29">
        <f t="shared" si="16"/>
        <v>33.179923375340351</v>
      </c>
    </row>
    <row r="291" spans="1:9" ht="25.5" outlineLevel="3">
      <c r="A291" s="3" t="s">
        <v>246</v>
      </c>
      <c r="B291" s="4" t="s">
        <v>244</v>
      </c>
      <c r="C291" s="4" t="s">
        <v>112</v>
      </c>
      <c r="D291" s="4" t="s">
        <v>247</v>
      </c>
      <c r="E291" s="4" t="s">
        <v>10</v>
      </c>
      <c r="F291" s="4" t="s">
        <v>10</v>
      </c>
      <c r="G291" s="13">
        <f t="shared" si="18"/>
        <v>415010</v>
      </c>
      <c r="H291" s="14">
        <f t="shared" si="18"/>
        <v>137700</v>
      </c>
      <c r="I291" s="29">
        <f t="shared" si="16"/>
        <v>33.179923375340351</v>
      </c>
    </row>
    <row r="292" spans="1:9" ht="25.5" outlineLevel="4">
      <c r="A292" s="3" t="s">
        <v>25</v>
      </c>
      <c r="B292" s="4" t="s">
        <v>244</v>
      </c>
      <c r="C292" s="4" t="s">
        <v>112</v>
      </c>
      <c r="D292" s="4" t="s">
        <v>247</v>
      </c>
      <c r="E292" s="4" t="s">
        <v>26</v>
      </c>
      <c r="F292" s="4" t="s">
        <v>10</v>
      </c>
      <c r="G292" s="13">
        <f t="shared" si="18"/>
        <v>415010</v>
      </c>
      <c r="H292" s="14">
        <f t="shared" si="18"/>
        <v>137700</v>
      </c>
      <c r="I292" s="29">
        <f t="shared" si="16"/>
        <v>33.179923375340351</v>
      </c>
    </row>
    <row r="293" spans="1:9" outlineLevel="5">
      <c r="A293" s="3" t="s">
        <v>29</v>
      </c>
      <c r="B293" s="4" t="s">
        <v>244</v>
      </c>
      <c r="C293" s="4" t="s">
        <v>112</v>
      </c>
      <c r="D293" s="4" t="s">
        <v>247</v>
      </c>
      <c r="E293" s="4" t="s">
        <v>26</v>
      </c>
      <c r="F293" s="4" t="s">
        <v>30</v>
      </c>
      <c r="G293" s="13">
        <v>415010</v>
      </c>
      <c r="H293" s="14">
        <v>137700</v>
      </c>
      <c r="I293" s="29">
        <f t="shared" si="16"/>
        <v>33.179923375340351</v>
      </c>
    </row>
    <row r="294" spans="1:9" ht="29.25" customHeight="1">
      <c r="A294" s="3" t="s">
        <v>248</v>
      </c>
      <c r="B294" s="4" t="s">
        <v>249</v>
      </c>
      <c r="C294" s="4" t="s">
        <v>8</v>
      </c>
      <c r="D294" s="4" t="s">
        <v>9</v>
      </c>
      <c r="E294" s="4" t="s">
        <v>10</v>
      </c>
      <c r="F294" s="4" t="s">
        <v>10</v>
      </c>
      <c r="G294" s="13">
        <f t="shared" ref="G294:H296" si="19">G295</f>
        <v>1465000</v>
      </c>
      <c r="H294" s="14">
        <f t="shared" si="19"/>
        <v>252721.4</v>
      </c>
      <c r="I294" s="29">
        <f t="shared" si="16"/>
        <v>17.250607508532422</v>
      </c>
    </row>
    <row r="295" spans="1:9" ht="25.5" outlineLevel="1">
      <c r="A295" s="3" t="s">
        <v>250</v>
      </c>
      <c r="B295" s="4" t="s">
        <v>249</v>
      </c>
      <c r="C295" s="4" t="s">
        <v>251</v>
      </c>
      <c r="D295" s="4" t="s">
        <v>9</v>
      </c>
      <c r="E295" s="4" t="s">
        <v>10</v>
      </c>
      <c r="F295" s="4" t="s">
        <v>10</v>
      </c>
      <c r="G295" s="13">
        <f t="shared" si="19"/>
        <v>1465000</v>
      </c>
      <c r="H295" s="14">
        <f t="shared" si="19"/>
        <v>252721.4</v>
      </c>
      <c r="I295" s="29">
        <f t="shared" si="16"/>
        <v>17.250607508532422</v>
      </c>
    </row>
    <row r="296" spans="1:9" ht="38.25" outlineLevel="2">
      <c r="A296" s="3" t="s">
        <v>252</v>
      </c>
      <c r="B296" s="4" t="s">
        <v>249</v>
      </c>
      <c r="C296" s="4" t="s">
        <v>253</v>
      </c>
      <c r="D296" s="4" t="s">
        <v>9</v>
      </c>
      <c r="E296" s="4" t="s">
        <v>10</v>
      </c>
      <c r="F296" s="4" t="s">
        <v>10</v>
      </c>
      <c r="G296" s="13">
        <f t="shared" si="19"/>
        <v>1465000</v>
      </c>
      <c r="H296" s="14">
        <f t="shared" si="19"/>
        <v>252721.4</v>
      </c>
      <c r="I296" s="29">
        <f t="shared" si="16"/>
        <v>17.250607508532422</v>
      </c>
    </row>
    <row r="297" spans="1:9" outlineLevel="3">
      <c r="A297" s="3" t="s">
        <v>254</v>
      </c>
      <c r="B297" s="4" t="s">
        <v>249</v>
      </c>
      <c r="C297" s="4" t="s">
        <v>253</v>
      </c>
      <c r="D297" s="4" t="s">
        <v>255</v>
      </c>
      <c r="E297" s="4" t="s">
        <v>10</v>
      </c>
      <c r="F297" s="4" t="s">
        <v>10</v>
      </c>
      <c r="G297" s="13">
        <f>G298+G301+G304</f>
        <v>1465000</v>
      </c>
      <c r="H297" s="14">
        <f>H298+H301+H304</f>
        <v>252721.4</v>
      </c>
      <c r="I297" s="29">
        <f t="shared" si="16"/>
        <v>17.250607508532422</v>
      </c>
    </row>
    <row r="298" spans="1:9" ht="27" customHeight="1" outlineLevel="4">
      <c r="A298" s="3" t="s">
        <v>239</v>
      </c>
      <c r="B298" s="4" t="s">
        <v>249</v>
      </c>
      <c r="C298" s="4" t="s">
        <v>253</v>
      </c>
      <c r="D298" s="4" t="s">
        <v>255</v>
      </c>
      <c r="E298" s="4" t="s">
        <v>240</v>
      </c>
      <c r="F298" s="4" t="s">
        <v>10</v>
      </c>
      <c r="G298" s="13">
        <f>G299+G300</f>
        <v>1367000</v>
      </c>
      <c r="H298" s="14">
        <f>H299+H300</f>
        <v>242363.8</v>
      </c>
      <c r="I298" s="29">
        <f t="shared" si="16"/>
        <v>17.729612289685441</v>
      </c>
    </row>
    <row r="299" spans="1:9" outlineLevel="5">
      <c r="A299" s="3" t="s">
        <v>19</v>
      </c>
      <c r="B299" s="4" t="s">
        <v>249</v>
      </c>
      <c r="C299" s="4" t="s">
        <v>253</v>
      </c>
      <c r="D299" s="4" t="s">
        <v>255</v>
      </c>
      <c r="E299" s="4" t="s">
        <v>240</v>
      </c>
      <c r="F299" s="4" t="s">
        <v>20</v>
      </c>
      <c r="G299" s="13">
        <v>1050000</v>
      </c>
      <c r="H299" s="14">
        <v>174738.72</v>
      </c>
      <c r="I299" s="29">
        <f t="shared" si="16"/>
        <v>16.641782857142857</v>
      </c>
    </row>
    <row r="300" spans="1:9" outlineLevel="5">
      <c r="A300" s="3" t="s">
        <v>21</v>
      </c>
      <c r="B300" s="4" t="s">
        <v>249</v>
      </c>
      <c r="C300" s="4" t="s">
        <v>253</v>
      </c>
      <c r="D300" s="4" t="s">
        <v>255</v>
      </c>
      <c r="E300" s="4" t="s">
        <v>240</v>
      </c>
      <c r="F300" s="4" t="s">
        <v>22</v>
      </c>
      <c r="G300" s="13">
        <v>317000</v>
      </c>
      <c r="H300" s="14">
        <v>67625.08</v>
      </c>
      <c r="I300" s="29">
        <f t="shared" si="16"/>
        <v>21.332832807570977</v>
      </c>
    </row>
    <row r="301" spans="1:9" ht="25.5" outlineLevel="4">
      <c r="A301" s="3" t="s">
        <v>25</v>
      </c>
      <c r="B301" s="4" t="s">
        <v>249</v>
      </c>
      <c r="C301" s="4" t="s">
        <v>253</v>
      </c>
      <c r="D301" s="4" t="s">
        <v>255</v>
      </c>
      <c r="E301" s="4" t="s">
        <v>26</v>
      </c>
      <c r="F301" s="4" t="s">
        <v>10</v>
      </c>
      <c r="G301" s="13">
        <f>G302+G303</f>
        <v>97500</v>
      </c>
      <c r="H301" s="14">
        <f>H302+H303</f>
        <v>10245.6</v>
      </c>
      <c r="I301" s="29">
        <f t="shared" si="16"/>
        <v>10.508307692307692</v>
      </c>
    </row>
    <row r="302" spans="1:9" outlineLevel="5">
      <c r="A302" s="3" t="s">
        <v>27</v>
      </c>
      <c r="B302" s="4" t="s">
        <v>249</v>
      </c>
      <c r="C302" s="4" t="s">
        <v>253</v>
      </c>
      <c r="D302" s="4" t="s">
        <v>255</v>
      </c>
      <c r="E302" s="4" t="s">
        <v>26</v>
      </c>
      <c r="F302" s="4" t="s">
        <v>28</v>
      </c>
      <c r="G302" s="13">
        <v>30000</v>
      </c>
      <c r="H302" s="14">
        <v>4145.6000000000004</v>
      </c>
      <c r="I302" s="29">
        <f t="shared" si="16"/>
        <v>13.818666666666669</v>
      </c>
    </row>
    <row r="303" spans="1:9" outlineLevel="5">
      <c r="A303" s="3" t="s">
        <v>29</v>
      </c>
      <c r="B303" s="4" t="s">
        <v>249</v>
      </c>
      <c r="C303" s="4" t="s">
        <v>253</v>
      </c>
      <c r="D303" s="4" t="s">
        <v>255</v>
      </c>
      <c r="E303" s="4" t="s">
        <v>26</v>
      </c>
      <c r="F303" s="4" t="s">
        <v>30</v>
      </c>
      <c r="G303" s="13">
        <v>67500</v>
      </c>
      <c r="H303" s="14">
        <v>6100</v>
      </c>
      <c r="I303" s="29">
        <f t="shared" si="16"/>
        <v>9.0370370370370363</v>
      </c>
    </row>
    <row r="304" spans="1:9" ht="25.5" outlineLevel="4">
      <c r="A304" s="3" t="s">
        <v>33</v>
      </c>
      <c r="B304" s="4" t="s">
        <v>249</v>
      </c>
      <c r="C304" s="4" t="s">
        <v>253</v>
      </c>
      <c r="D304" s="4" t="s">
        <v>255</v>
      </c>
      <c r="E304" s="4" t="s">
        <v>34</v>
      </c>
      <c r="F304" s="4" t="s">
        <v>10</v>
      </c>
      <c r="G304" s="13">
        <f>G305</f>
        <v>500</v>
      </c>
      <c r="H304" s="14">
        <f>H305</f>
        <v>112</v>
      </c>
      <c r="I304" s="29">
        <f t="shared" si="16"/>
        <v>22.400000000000002</v>
      </c>
    </row>
    <row r="305" spans="1:9" outlineLevel="5">
      <c r="A305" s="3" t="s">
        <v>35</v>
      </c>
      <c r="B305" s="4" t="s">
        <v>249</v>
      </c>
      <c r="C305" s="4" t="s">
        <v>253</v>
      </c>
      <c r="D305" s="4" t="s">
        <v>255</v>
      </c>
      <c r="E305" s="4" t="s">
        <v>34</v>
      </c>
      <c r="F305" s="4" t="s">
        <v>36</v>
      </c>
      <c r="G305" s="13">
        <v>500</v>
      </c>
      <c r="H305" s="14">
        <v>112</v>
      </c>
      <c r="I305" s="29">
        <f t="shared" si="16"/>
        <v>22.400000000000002</v>
      </c>
    </row>
    <row r="306" spans="1:9">
      <c r="A306" s="3" t="s">
        <v>256</v>
      </c>
      <c r="B306" s="4" t="s">
        <v>257</v>
      </c>
      <c r="C306" s="4" t="s">
        <v>8</v>
      </c>
      <c r="D306" s="4" t="s">
        <v>9</v>
      </c>
      <c r="E306" s="4" t="s">
        <v>10</v>
      </c>
      <c r="F306" s="4" t="s">
        <v>10</v>
      </c>
      <c r="G306" s="13">
        <f>G307</f>
        <v>790217</v>
      </c>
      <c r="H306" s="14">
        <f>H307</f>
        <v>133815.25</v>
      </c>
      <c r="I306" s="29">
        <f t="shared" si="16"/>
        <v>16.933987752731213</v>
      </c>
    </row>
    <row r="307" spans="1:9" outlineLevel="1">
      <c r="A307" s="3" t="s">
        <v>11</v>
      </c>
      <c r="B307" s="4" t="s">
        <v>257</v>
      </c>
      <c r="C307" s="4" t="s">
        <v>12</v>
      </c>
      <c r="D307" s="4" t="s">
        <v>9</v>
      </c>
      <c r="E307" s="4" t="s">
        <v>10</v>
      </c>
      <c r="F307" s="4" t="s">
        <v>10</v>
      </c>
      <c r="G307" s="13">
        <f>G308</f>
        <v>790217</v>
      </c>
      <c r="H307" s="14">
        <f>H308</f>
        <v>133815.25</v>
      </c>
      <c r="I307" s="29">
        <f t="shared" si="16"/>
        <v>16.933987752731213</v>
      </c>
    </row>
    <row r="308" spans="1:9" ht="39.75" customHeight="1" outlineLevel="2">
      <c r="A308" s="3" t="s">
        <v>219</v>
      </c>
      <c r="B308" s="4" t="s">
        <v>257</v>
      </c>
      <c r="C308" s="4" t="s">
        <v>220</v>
      </c>
      <c r="D308" s="4" t="s">
        <v>9</v>
      </c>
      <c r="E308" s="4" t="s">
        <v>10</v>
      </c>
      <c r="F308" s="4" t="s">
        <v>10</v>
      </c>
      <c r="G308" s="13">
        <f>G309+G313</f>
        <v>790217</v>
      </c>
      <c r="H308" s="14">
        <f>H309+H313</f>
        <v>133815.25</v>
      </c>
      <c r="I308" s="29">
        <f t="shared" si="16"/>
        <v>16.933987752731213</v>
      </c>
    </row>
    <row r="309" spans="1:9" ht="28.5" customHeight="1" outlineLevel="3">
      <c r="A309" s="3" t="s">
        <v>258</v>
      </c>
      <c r="B309" s="4" t="s">
        <v>257</v>
      </c>
      <c r="C309" s="4" t="s">
        <v>220</v>
      </c>
      <c r="D309" s="4" t="s">
        <v>259</v>
      </c>
      <c r="E309" s="4" t="s">
        <v>10</v>
      </c>
      <c r="F309" s="4" t="s">
        <v>10</v>
      </c>
      <c r="G309" s="13">
        <f>G310</f>
        <v>733417</v>
      </c>
      <c r="H309" s="14">
        <f>H310</f>
        <v>129545.06</v>
      </c>
      <c r="I309" s="29">
        <f t="shared" si="16"/>
        <v>17.66322024169061</v>
      </c>
    </row>
    <row r="310" spans="1:9" ht="25.5" outlineLevel="4">
      <c r="A310" s="3" t="s">
        <v>17</v>
      </c>
      <c r="B310" s="4" t="s">
        <v>257</v>
      </c>
      <c r="C310" s="4" t="s">
        <v>220</v>
      </c>
      <c r="D310" s="4" t="s">
        <v>259</v>
      </c>
      <c r="E310" s="4" t="s">
        <v>18</v>
      </c>
      <c r="F310" s="4" t="s">
        <v>10</v>
      </c>
      <c r="G310" s="13">
        <f>G311+G312</f>
        <v>733417</v>
      </c>
      <c r="H310" s="14">
        <f>H311+H312</f>
        <v>129545.06</v>
      </c>
      <c r="I310" s="29">
        <f t="shared" si="16"/>
        <v>17.66322024169061</v>
      </c>
    </row>
    <row r="311" spans="1:9" outlineLevel="5">
      <c r="A311" s="3" t="s">
        <v>19</v>
      </c>
      <c r="B311" s="4" t="s">
        <v>257</v>
      </c>
      <c r="C311" s="4" t="s">
        <v>220</v>
      </c>
      <c r="D311" s="4" t="s">
        <v>259</v>
      </c>
      <c r="E311" s="4" t="s">
        <v>18</v>
      </c>
      <c r="F311" s="4" t="s">
        <v>20</v>
      </c>
      <c r="G311" s="13">
        <v>563300</v>
      </c>
      <c r="H311" s="14">
        <v>94447.8</v>
      </c>
      <c r="I311" s="29">
        <f t="shared" si="16"/>
        <v>16.766873779513581</v>
      </c>
    </row>
    <row r="312" spans="1:9" outlineLevel="5">
      <c r="A312" s="3" t="s">
        <v>21</v>
      </c>
      <c r="B312" s="4" t="s">
        <v>257</v>
      </c>
      <c r="C312" s="4" t="s">
        <v>220</v>
      </c>
      <c r="D312" s="4" t="s">
        <v>259</v>
      </c>
      <c r="E312" s="4" t="s">
        <v>18</v>
      </c>
      <c r="F312" s="4" t="s">
        <v>22</v>
      </c>
      <c r="G312" s="13">
        <v>170117</v>
      </c>
      <c r="H312" s="14">
        <v>35097.26</v>
      </c>
      <c r="I312" s="29">
        <f t="shared" si="16"/>
        <v>20.63124790585303</v>
      </c>
    </row>
    <row r="313" spans="1:9" ht="25.5" outlineLevel="3">
      <c r="A313" s="3" t="s">
        <v>260</v>
      </c>
      <c r="B313" s="4" t="s">
        <v>257</v>
      </c>
      <c r="C313" s="4" t="s">
        <v>220</v>
      </c>
      <c r="D313" s="4" t="s">
        <v>261</v>
      </c>
      <c r="E313" s="4" t="s">
        <v>10</v>
      </c>
      <c r="F313" s="4" t="s">
        <v>10</v>
      </c>
      <c r="G313" s="13">
        <f>G314+G317+G319</f>
        <v>56800</v>
      </c>
      <c r="H313" s="14">
        <f>H314+H317+H319</f>
        <v>4270.1899999999996</v>
      </c>
      <c r="I313" s="29">
        <f t="shared" si="16"/>
        <v>7.5179401408450701</v>
      </c>
    </row>
    <row r="314" spans="1:9" ht="25.5" outlineLevel="4">
      <c r="A314" s="3" t="s">
        <v>17</v>
      </c>
      <c r="B314" s="4" t="s">
        <v>257</v>
      </c>
      <c r="C314" s="4" t="s">
        <v>220</v>
      </c>
      <c r="D314" s="4" t="s">
        <v>261</v>
      </c>
      <c r="E314" s="4" t="s">
        <v>18</v>
      </c>
      <c r="F314" s="4" t="s">
        <v>10</v>
      </c>
      <c r="G314" s="13">
        <f>G315+G316</f>
        <v>52490</v>
      </c>
      <c r="H314" s="14">
        <f>H315+H316</f>
        <v>0</v>
      </c>
      <c r="I314" s="29">
        <f t="shared" si="16"/>
        <v>0</v>
      </c>
    </row>
    <row r="315" spans="1:9" outlineLevel="5">
      <c r="A315" s="3" t="s">
        <v>19</v>
      </c>
      <c r="B315" s="4" t="s">
        <v>257</v>
      </c>
      <c r="C315" s="4" t="s">
        <v>220</v>
      </c>
      <c r="D315" s="4" t="s">
        <v>261</v>
      </c>
      <c r="E315" s="4" t="s">
        <v>18</v>
      </c>
      <c r="F315" s="4" t="s">
        <v>20</v>
      </c>
      <c r="G315" s="13">
        <v>40395</v>
      </c>
      <c r="H315" s="14">
        <v>0</v>
      </c>
      <c r="I315" s="29">
        <f t="shared" si="16"/>
        <v>0</v>
      </c>
    </row>
    <row r="316" spans="1:9" outlineLevel="5">
      <c r="A316" s="3" t="s">
        <v>21</v>
      </c>
      <c r="B316" s="4" t="s">
        <v>257</v>
      </c>
      <c r="C316" s="4" t="s">
        <v>220</v>
      </c>
      <c r="D316" s="4" t="s">
        <v>261</v>
      </c>
      <c r="E316" s="4" t="s">
        <v>18</v>
      </c>
      <c r="F316" s="4" t="s">
        <v>22</v>
      </c>
      <c r="G316" s="13">
        <v>12095</v>
      </c>
      <c r="H316" s="14">
        <v>0</v>
      </c>
      <c r="I316" s="29">
        <f t="shared" si="16"/>
        <v>0</v>
      </c>
    </row>
    <row r="317" spans="1:9" ht="25.5" outlineLevel="4">
      <c r="A317" s="3" t="s">
        <v>25</v>
      </c>
      <c r="B317" s="4" t="s">
        <v>257</v>
      </c>
      <c r="C317" s="4" t="s">
        <v>220</v>
      </c>
      <c r="D317" s="4" t="s">
        <v>261</v>
      </c>
      <c r="E317" s="4" t="s">
        <v>26</v>
      </c>
      <c r="F317" s="4" t="s">
        <v>10</v>
      </c>
      <c r="G317" s="13">
        <f>G318</f>
        <v>4210</v>
      </c>
      <c r="H317" s="14">
        <f>H318</f>
        <v>4210</v>
      </c>
      <c r="I317" s="29">
        <f t="shared" si="16"/>
        <v>100</v>
      </c>
    </row>
    <row r="318" spans="1:9" outlineLevel="5">
      <c r="A318" s="3" t="s">
        <v>29</v>
      </c>
      <c r="B318" s="4" t="s">
        <v>257</v>
      </c>
      <c r="C318" s="4" t="s">
        <v>220</v>
      </c>
      <c r="D318" s="4" t="s">
        <v>261</v>
      </c>
      <c r="E318" s="4" t="s">
        <v>26</v>
      </c>
      <c r="F318" s="4" t="s">
        <v>30</v>
      </c>
      <c r="G318" s="13">
        <v>4210</v>
      </c>
      <c r="H318" s="14">
        <v>4210</v>
      </c>
      <c r="I318" s="29">
        <f t="shared" si="16"/>
        <v>100</v>
      </c>
    </row>
    <row r="319" spans="1:9" ht="25.5" outlineLevel="4">
      <c r="A319" s="3" t="s">
        <v>33</v>
      </c>
      <c r="B319" s="4" t="s">
        <v>257</v>
      </c>
      <c r="C319" s="4" t="s">
        <v>220</v>
      </c>
      <c r="D319" s="4" t="s">
        <v>261</v>
      </c>
      <c r="E319" s="4" t="s">
        <v>34</v>
      </c>
      <c r="F319" s="4" t="s">
        <v>10</v>
      </c>
      <c r="G319" s="13">
        <f>G320</f>
        <v>100</v>
      </c>
      <c r="H319" s="14">
        <f>H320</f>
        <v>60.19</v>
      </c>
      <c r="I319" s="29">
        <f t="shared" si="16"/>
        <v>60.19</v>
      </c>
    </row>
    <row r="320" spans="1:9" outlineLevel="5">
      <c r="A320" s="7" t="s">
        <v>35</v>
      </c>
      <c r="B320" s="8" t="s">
        <v>257</v>
      </c>
      <c r="C320" s="8" t="s">
        <v>220</v>
      </c>
      <c r="D320" s="8" t="s">
        <v>261</v>
      </c>
      <c r="E320" s="8" t="s">
        <v>34</v>
      </c>
      <c r="F320" s="8" t="s">
        <v>36</v>
      </c>
      <c r="G320" s="15">
        <v>100</v>
      </c>
      <c r="H320" s="16">
        <v>60.19</v>
      </c>
      <c r="I320" s="29">
        <f t="shared" si="16"/>
        <v>60.19</v>
      </c>
    </row>
    <row r="321" spans="1:19" ht="15" customHeight="1">
      <c r="A321" s="38" t="s">
        <v>262</v>
      </c>
      <c r="B321" s="38"/>
      <c r="C321" s="38"/>
      <c r="D321" s="38"/>
      <c r="E321" s="38"/>
      <c r="F321" s="38"/>
      <c r="G321" s="13">
        <f>G4+G21+G225+G250+G274+G294+G306</f>
        <v>173154411</v>
      </c>
      <c r="H321" s="14">
        <f>H4+H21+H225+H250+H274+H294+H306</f>
        <v>35114424.860000007</v>
      </c>
      <c r="I321" s="29">
        <f t="shared" si="16"/>
        <v>20.27925517877798</v>
      </c>
    </row>
    <row r="322" spans="1:19">
      <c r="A322" s="1"/>
      <c r="B322" s="1"/>
      <c r="C322" s="1"/>
      <c r="D322" s="1"/>
      <c r="E322" s="1"/>
      <c r="F322" s="1"/>
      <c r="G322" s="10"/>
      <c r="H322" s="11"/>
    </row>
    <row r="323" spans="1:19" ht="1.5" customHeight="1">
      <c r="A323" s="34"/>
      <c r="B323" s="34"/>
      <c r="C323" s="34"/>
      <c r="D323" s="34"/>
      <c r="E323" s="34"/>
      <c r="F323" s="34"/>
      <c r="G323" s="34"/>
    </row>
    <row r="324" spans="1:19" s="19" customFormat="1" ht="57" customHeight="1">
      <c r="A324" s="35" t="s">
        <v>267</v>
      </c>
      <c r="B324" s="35"/>
      <c r="C324" s="35"/>
      <c r="D324" s="35"/>
      <c r="E324" s="35"/>
      <c r="F324" s="35"/>
      <c r="G324" s="35"/>
      <c r="H324" s="35"/>
      <c r="I324" s="35"/>
      <c r="J324" s="18"/>
      <c r="K324" s="18"/>
      <c r="L324" s="18"/>
      <c r="M324" s="18"/>
      <c r="N324" s="18"/>
      <c r="O324" s="18"/>
      <c r="P324" s="18"/>
      <c r="Q324" s="18"/>
      <c r="R324" s="18"/>
      <c r="S324" s="18"/>
    </row>
    <row r="325" spans="1:19" s="22" customFormat="1" ht="4.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20"/>
      <c r="K325" s="20"/>
      <c r="L325" s="20"/>
      <c r="M325" s="20"/>
      <c r="N325" s="20"/>
      <c r="O325" s="20"/>
      <c r="P325" s="21"/>
      <c r="R325" s="23"/>
      <c r="S325" s="24"/>
    </row>
    <row r="326" spans="1:19" s="22" customFormat="1" ht="32.25" customHeight="1">
      <c r="A326" s="25" t="s">
        <v>266</v>
      </c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6"/>
      <c r="R326" s="23"/>
      <c r="S326" s="24"/>
    </row>
  </sheetData>
  <mergeCells count="5">
    <mergeCell ref="A323:G323"/>
    <mergeCell ref="A324:I325"/>
    <mergeCell ref="A1:I1"/>
    <mergeCell ref="A2:G2"/>
    <mergeCell ref="A321:F321"/>
  </mergeCells>
  <pageMargins left="0.78740157480314965" right="0.59055118110236227" top="0.17" bottom="0.17" header="0.17" footer="0.17"/>
  <pageSetup paperSize="9" scale="76" fitToHeight="0" orientation="portrait" blackAndWhite="1" r:id="rId1"/>
  <rowBreaks count="2" manualBreakCount="2">
    <brk id="245" max="8" man="1"/>
    <brk id="29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 (1)</vt:lpstr>
      <vt:lpstr>'Документ (1)'!Заголовки_для_печати</vt:lpstr>
      <vt:lpstr>'Документ (1)'!Область_печати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2014-04-08T06:06:56Z</cp:lastPrinted>
  <dcterms:created xsi:type="dcterms:W3CDTF">2014-04-02T06:18:11Z</dcterms:created>
  <dcterms:modified xsi:type="dcterms:W3CDTF">2014-04-08T06:07:02Z</dcterms:modified>
</cp:coreProperties>
</file>