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210" windowWidth="17400" windowHeight="10170" tabRatio="852"/>
  </bookViews>
  <sheets>
    <sheet name="РАСХОДЫ " sheetId="1" r:id="rId1"/>
    <sheet name="ЧИСЛЕННОСТЬ" sheetId="2" r:id="rId2"/>
    <sheet name="Справка" sheetId="3" r:id="rId3"/>
    <sheet name="РАСХОДЫ 1" sheetId="7" r:id="rId4"/>
    <sheet name="ЧИСЛЕННОСТЬ 1" sheetId="5" r:id="rId5"/>
    <sheet name="СПРАВКА 1" sheetId="6" r:id="rId6"/>
    <sheet name="РАСХОДЫ 2" sheetId="30" r:id="rId7"/>
    <sheet name="Численность 2" sheetId="15" r:id="rId8"/>
    <sheet name="СПРАВКА 2" sheetId="8" r:id="rId9"/>
    <sheet name="РАСХОДЫ 3" sheetId="33" r:id="rId10"/>
    <sheet name="Численность 3" sheetId="16" r:id="rId11"/>
    <sheet name="СПРАВКА 3 " sheetId="10" r:id="rId12"/>
    <sheet name="РАСХОДЫ 4" sheetId="9" r:id="rId13"/>
    <sheet name="Численность 4" sheetId="17" r:id="rId14"/>
    <sheet name="СПРАВКА 4" sheetId="12" r:id="rId15"/>
    <sheet name="РАСХОДЫ 5" sheetId="31" r:id="rId16"/>
    <sheet name="Численность 5" sheetId="18" r:id="rId17"/>
    <sheet name="СПРАВКА 5" sheetId="13" r:id="rId18"/>
    <sheet name="РАСХОДЫ 6" sheetId="32" r:id="rId19"/>
    <sheet name="Численность 6" sheetId="19" r:id="rId20"/>
    <sheet name="СПРАВКА 6" sheetId="14" r:id="rId21"/>
    <sheet name="Лист1" sheetId="34" r:id="rId22"/>
  </sheets>
  <calcPr calcId="124519"/>
</workbook>
</file>

<file path=xl/calcChain.xml><?xml version="1.0" encoding="utf-8"?>
<calcChain xmlns="http://schemas.openxmlformats.org/spreadsheetml/2006/main">
  <c r="J24" i="6"/>
  <c r="I24"/>
  <c r="D13" i="33"/>
  <c r="D14"/>
  <c r="D15"/>
  <c r="D23" i="32"/>
  <c r="J14" i="7"/>
  <c r="I32" i="1"/>
  <c r="I33"/>
  <c r="I40"/>
  <c r="J22"/>
  <c r="J23"/>
  <c r="J26"/>
  <c r="J27"/>
  <c r="J28"/>
  <c r="J29"/>
  <c r="J30"/>
  <c r="J31"/>
  <c r="J33"/>
  <c r="J35"/>
  <c r="J38"/>
  <c r="J39"/>
  <c r="J40"/>
  <c r="J44"/>
  <c r="J45"/>
  <c r="J46"/>
  <c r="J47"/>
  <c r="G48"/>
  <c r="H42"/>
  <c r="H36"/>
  <c r="H24"/>
  <c r="H20"/>
  <c r="H32"/>
  <c r="H48" s="1"/>
  <c r="I19" i="7"/>
  <c r="I20"/>
  <c r="I27"/>
  <c r="J9"/>
  <c r="J10"/>
  <c r="J13"/>
  <c r="J15"/>
  <c r="J16"/>
  <c r="J17"/>
  <c r="J18"/>
  <c r="J20"/>
  <c r="J22"/>
  <c r="J25"/>
  <c r="J26"/>
  <c r="J27"/>
  <c r="J31"/>
  <c r="J32"/>
  <c r="J33"/>
  <c r="J34"/>
  <c r="G35"/>
  <c r="H29"/>
  <c r="H23"/>
  <c r="H11"/>
  <c r="H7"/>
  <c r="H19" s="1"/>
  <c r="E35"/>
  <c r="F29"/>
  <c r="F23"/>
  <c r="F11"/>
  <c r="F7"/>
  <c r="C35"/>
  <c r="D29"/>
  <c r="D23"/>
  <c r="D11"/>
  <c r="D7"/>
  <c r="E35" i="30"/>
  <c r="F29"/>
  <c r="F23"/>
  <c r="F11"/>
  <c r="F7"/>
  <c r="C35"/>
  <c r="D29"/>
  <c r="D23"/>
  <c r="D11"/>
  <c r="J11" i="7" s="1"/>
  <c r="D7" i="30"/>
  <c r="D19"/>
  <c r="G35" i="33"/>
  <c r="H29"/>
  <c r="H23"/>
  <c r="H11"/>
  <c r="H7"/>
  <c r="H19"/>
  <c r="E35"/>
  <c r="F29"/>
  <c r="F23"/>
  <c r="F11"/>
  <c r="D11" s="1"/>
  <c r="J11" i="30" s="1"/>
  <c r="H11" s="1"/>
  <c r="J24" i="1"/>
  <c r="F7" i="33"/>
  <c r="C27"/>
  <c r="C20"/>
  <c r="C19"/>
  <c r="D8"/>
  <c r="D9"/>
  <c r="D10"/>
  <c r="D12"/>
  <c r="D16"/>
  <c r="D17"/>
  <c r="D18"/>
  <c r="D20"/>
  <c r="D21"/>
  <c r="D22"/>
  <c r="D24"/>
  <c r="D25"/>
  <c r="D26"/>
  <c r="D27"/>
  <c r="D28"/>
  <c r="D29"/>
  <c r="D30"/>
  <c r="D31"/>
  <c r="D32"/>
  <c r="D33"/>
  <c r="D34"/>
  <c r="I35" i="9"/>
  <c r="G35"/>
  <c r="E35"/>
  <c r="C35"/>
  <c r="J29"/>
  <c r="H29"/>
  <c r="F29"/>
  <c r="D29"/>
  <c r="J23"/>
  <c r="H23"/>
  <c r="F23"/>
  <c r="D23"/>
  <c r="J11"/>
  <c r="H11"/>
  <c r="F11"/>
  <c r="D11"/>
  <c r="J7"/>
  <c r="J19"/>
  <c r="J35" s="1"/>
  <c r="H7"/>
  <c r="H19" s="1"/>
  <c r="H35" s="1"/>
  <c r="F7"/>
  <c r="F19"/>
  <c r="F35" s="1"/>
  <c r="D7"/>
  <c r="D19" s="1"/>
  <c r="D35" s="1"/>
  <c r="I35" i="31"/>
  <c r="J29"/>
  <c r="J23"/>
  <c r="J11"/>
  <c r="J7"/>
  <c r="G35"/>
  <c r="H29"/>
  <c r="H23"/>
  <c r="H11"/>
  <c r="H7"/>
  <c r="E35"/>
  <c r="F29"/>
  <c r="F23"/>
  <c r="F11"/>
  <c r="F7"/>
  <c r="F19"/>
  <c r="F35" s="1"/>
  <c r="C35"/>
  <c r="D29"/>
  <c r="D23"/>
  <c r="D11"/>
  <c r="D7"/>
  <c r="C8" i="14"/>
  <c r="L8" i="5"/>
  <c r="L10" i="2"/>
  <c r="M10"/>
  <c r="N10"/>
  <c r="L11"/>
  <c r="L11" i="5"/>
  <c r="M11" i="2"/>
  <c r="N11"/>
  <c r="L12"/>
  <c r="M12"/>
  <c r="M12" i="5"/>
  <c r="N12" i="2"/>
  <c r="L13"/>
  <c r="M13"/>
  <c r="N13"/>
  <c r="N13" i="5"/>
  <c r="L14" i="2"/>
  <c r="M14"/>
  <c r="N14"/>
  <c r="L15"/>
  <c r="L15" i="5"/>
  <c r="M15" i="2"/>
  <c r="N15"/>
  <c r="L16"/>
  <c r="M16"/>
  <c r="M16" i="5"/>
  <c r="N16" i="2"/>
  <c r="L17"/>
  <c r="M17"/>
  <c r="N17"/>
  <c r="N17" i="5"/>
  <c r="N8" i="2"/>
  <c r="M8"/>
  <c r="L8"/>
  <c r="K9"/>
  <c r="K18" s="1"/>
  <c r="J9"/>
  <c r="J18" s="1"/>
  <c r="I9"/>
  <c r="I18" s="1"/>
  <c r="M11" i="5"/>
  <c r="N11"/>
  <c r="L12"/>
  <c r="N12"/>
  <c r="L13"/>
  <c r="M13"/>
  <c r="L14"/>
  <c r="M14"/>
  <c r="N14"/>
  <c r="M15"/>
  <c r="N15"/>
  <c r="L16"/>
  <c r="N16"/>
  <c r="L17"/>
  <c r="M17"/>
  <c r="M8"/>
  <c r="N8"/>
  <c r="K9"/>
  <c r="K18"/>
  <c r="J9"/>
  <c r="J18"/>
  <c r="I9"/>
  <c r="I18"/>
  <c r="H9"/>
  <c r="H18"/>
  <c r="G9"/>
  <c r="G18"/>
  <c r="F9"/>
  <c r="F18" s="1"/>
  <c r="E9"/>
  <c r="E18" s="1"/>
  <c r="N18" i="2" s="1"/>
  <c r="D9" i="5"/>
  <c r="M9" i="2"/>
  <c r="C9" i="5"/>
  <c r="C18"/>
  <c r="L18" i="2" s="1"/>
  <c r="H9" i="15"/>
  <c r="G9"/>
  <c r="G18"/>
  <c r="F9"/>
  <c r="F18"/>
  <c r="E9"/>
  <c r="E18"/>
  <c r="N18" i="5" s="1"/>
  <c r="D9" i="15"/>
  <c r="D18" s="1"/>
  <c r="M18" i="5" s="1"/>
  <c r="C9" i="15"/>
  <c r="C18"/>
  <c r="C10" i="16"/>
  <c r="L10" i="15"/>
  <c r="I10" s="1"/>
  <c r="F10" i="2" s="1"/>
  <c r="D10" i="16"/>
  <c r="M10" i="15"/>
  <c r="J10" s="1"/>
  <c r="G10" i="2" s="1"/>
  <c r="E10" i="16"/>
  <c r="N10" i="15"/>
  <c r="K10" s="1"/>
  <c r="H10" i="2" s="1"/>
  <c r="C11" i="16"/>
  <c r="L11" i="15"/>
  <c r="I11" s="1"/>
  <c r="F11" i="2" s="1"/>
  <c r="C11" s="1"/>
  <c r="D11" i="16"/>
  <c r="M11" i="15" s="1"/>
  <c r="J11" s="1"/>
  <c r="G11" i="2" s="1"/>
  <c r="D11" s="1"/>
  <c r="E11" i="16"/>
  <c r="N11" i="15"/>
  <c r="K11" s="1"/>
  <c r="H11" i="2" s="1"/>
  <c r="E11" s="1"/>
  <c r="C12" i="16"/>
  <c r="L12" i="15" s="1"/>
  <c r="I12" s="1"/>
  <c r="F12" i="2" s="1"/>
  <c r="C12" s="1"/>
  <c r="D12" i="16"/>
  <c r="M12" i="15"/>
  <c r="J12" s="1"/>
  <c r="G12" i="2" s="1"/>
  <c r="D12" s="1"/>
  <c r="E12" i="16"/>
  <c r="N12" i="15" s="1"/>
  <c r="K12" s="1"/>
  <c r="H12" i="2" s="1"/>
  <c r="E12" s="1"/>
  <c r="C13" i="16"/>
  <c r="L13" i="15"/>
  <c r="I13" s="1"/>
  <c r="F13" i="2" s="1"/>
  <c r="C13" s="1"/>
  <c r="D13" i="16"/>
  <c r="M13" i="15" s="1"/>
  <c r="J13" s="1"/>
  <c r="G13" i="2" s="1"/>
  <c r="D13" s="1"/>
  <c r="E13" i="16"/>
  <c r="N13" i="15"/>
  <c r="K13" s="1"/>
  <c r="H13" i="2" s="1"/>
  <c r="E13" s="1"/>
  <c r="C14" i="16"/>
  <c r="L14" i="15" s="1"/>
  <c r="I14" s="1"/>
  <c r="F14" i="2" s="1"/>
  <c r="C14" s="1"/>
  <c r="D14" i="16"/>
  <c r="M14" i="15"/>
  <c r="J14" s="1"/>
  <c r="G14" i="2" s="1"/>
  <c r="D14" s="1"/>
  <c r="E14" i="16"/>
  <c r="N14" i="15" s="1"/>
  <c r="K14" s="1"/>
  <c r="H14" i="2" s="1"/>
  <c r="E14" s="1"/>
  <c r="C15" i="16"/>
  <c r="L15" i="15"/>
  <c r="I15" s="1"/>
  <c r="F15" i="2" s="1"/>
  <c r="C15" s="1"/>
  <c r="D15" i="16"/>
  <c r="M15" i="15" s="1"/>
  <c r="J15" s="1"/>
  <c r="G15" i="2" s="1"/>
  <c r="D15" s="1"/>
  <c r="E15" i="16"/>
  <c r="N15" i="15"/>
  <c r="K15" s="1"/>
  <c r="H15" i="2" s="1"/>
  <c r="E15" s="1"/>
  <c r="C16" i="16"/>
  <c r="L16" i="15" s="1"/>
  <c r="I16" s="1"/>
  <c r="F16" i="2" s="1"/>
  <c r="C16" s="1"/>
  <c r="D16" i="16"/>
  <c r="M16" i="15"/>
  <c r="J16" s="1"/>
  <c r="G16" i="2" s="1"/>
  <c r="D16" s="1"/>
  <c r="E16" i="16"/>
  <c r="N16" i="15" s="1"/>
  <c r="K16" s="1"/>
  <c r="H16" i="2" s="1"/>
  <c r="E16" s="1"/>
  <c r="C17" i="16"/>
  <c r="L17" i="15"/>
  <c r="I17" s="1"/>
  <c r="F17" i="2" s="1"/>
  <c r="C17" s="1"/>
  <c r="D17" i="16"/>
  <c r="M17" i="15" s="1"/>
  <c r="J17" s="1"/>
  <c r="G17" i="2" s="1"/>
  <c r="D17" s="1"/>
  <c r="E17" i="16"/>
  <c r="N17" i="15"/>
  <c r="K17" s="1"/>
  <c r="H17" i="2" s="1"/>
  <c r="E17" s="1"/>
  <c r="D8" i="16"/>
  <c r="M8" i="15" s="1"/>
  <c r="J8" s="1"/>
  <c r="G8" i="2" s="1"/>
  <c r="D8" s="1"/>
  <c r="E8" i="16"/>
  <c r="N8" i="15"/>
  <c r="K8" s="1"/>
  <c r="H8" i="2" s="1"/>
  <c r="E8" s="1"/>
  <c r="C8" i="16"/>
  <c r="L8" i="15" s="1"/>
  <c r="I8" s="1"/>
  <c r="F8" i="2" s="1"/>
  <c r="C8" s="1"/>
  <c r="K9" i="16"/>
  <c r="K18"/>
  <c r="J9"/>
  <c r="J18"/>
  <c r="I9"/>
  <c r="I18"/>
  <c r="H9"/>
  <c r="H18"/>
  <c r="E18" s="1"/>
  <c r="N18" i="15" s="1"/>
  <c r="K18" s="1"/>
  <c r="G9" i="16"/>
  <c r="G18" s="1"/>
  <c r="D18" s="1"/>
  <c r="M18" i="15" s="1"/>
  <c r="F9" i="16"/>
  <c r="F18"/>
  <c r="C18" s="1"/>
  <c r="L18" i="15" s="1"/>
  <c r="N9" i="17"/>
  <c r="N18" s="1"/>
  <c r="M9"/>
  <c r="M18" s="1"/>
  <c r="L9"/>
  <c r="L18" s="1"/>
  <c r="K9"/>
  <c r="K18" s="1"/>
  <c r="J9"/>
  <c r="J18" s="1"/>
  <c r="I9"/>
  <c r="I18" s="1"/>
  <c r="H9"/>
  <c r="H18" s="1"/>
  <c r="G9"/>
  <c r="G18" s="1"/>
  <c r="F9"/>
  <c r="F18" s="1"/>
  <c r="E9"/>
  <c r="E18" s="1"/>
  <c r="D9"/>
  <c r="D18" s="1"/>
  <c r="C9"/>
  <c r="C18" s="1"/>
  <c r="N9" i="18"/>
  <c r="N18" s="1"/>
  <c r="M9"/>
  <c r="M18" s="1"/>
  <c r="L9"/>
  <c r="L18" s="1"/>
  <c r="K9"/>
  <c r="K18" s="1"/>
  <c r="J9"/>
  <c r="J18" s="1"/>
  <c r="I9"/>
  <c r="I18" s="1"/>
  <c r="H9"/>
  <c r="H18" s="1"/>
  <c r="G9"/>
  <c r="G18" s="1"/>
  <c r="F9"/>
  <c r="F18" s="1"/>
  <c r="E9"/>
  <c r="E18" s="1"/>
  <c r="D9"/>
  <c r="D18" s="1"/>
  <c r="C9"/>
  <c r="C18" s="1"/>
  <c r="C7" i="10"/>
  <c r="I7" i="8" s="1"/>
  <c r="G7" s="1"/>
  <c r="I7" i="3"/>
  <c r="I7" i="6"/>
  <c r="E7" i="3" s="1"/>
  <c r="C7" s="1"/>
  <c r="G8"/>
  <c r="E8" i="6"/>
  <c r="G8"/>
  <c r="C8"/>
  <c r="C9" i="3"/>
  <c r="I22"/>
  <c r="J22"/>
  <c r="I23"/>
  <c r="J23"/>
  <c r="I24"/>
  <c r="J24"/>
  <c r="I25"/>
  <c r="J25"/>
  <c r="I26"/>
  <c r="J26"/>
  <c r="J21"/>
  <c r="I21"/>
  <c r="I21" i="6"/>
  <c r="I10" i="3"/>
  <c r="I11"/>
  <c r="E11" s="1"/>
  <c r="C11" s="1"/>
  <c r="I12"/>
  <c r="I13"/>
  <c r="I14"/>
  <c r="I22" i="6"/>
  <c r="J22"/>
  <c r="I23"/>
  <c r="J23"/>
  <c r="I25"/>
  <c r="J25"/>
  <c r="I26"/>
  <c r="J26"/>
  <c r="J21"/>
  <c r="I9"/>
  <c r="I10"/>
  <c r="I11"/>
  <c r="I12"/>
  <c r="I13"/>
  <c r="I14"/>
  <c r="E8" i="8"/>
  <c r="C8"/>
  <c r="I8" i="6" s="1"/>
  <c r="C22" i="10"/>
  <c r="J25" i="8"/>
  <c r="H25" s="1"/>
  <c r="F25" i="3" s="1"/>
  <c r="D25" s="1"/>
  <c r="D22" i="10"/>
  <c r="C23"/>
  <c r="D23"/>
  <c r="C24"/>
  <c r="D24"/>
  <c r="C25"/>
  <c r="D25"/>
  <c r="C26"/>
  <c r="D26"/>
  <c r="D21"/>
  <c r="C21"/>
  <c r="I21" i="8" s="1"/>
  <c r="G21" s="1"/>
  <c r="E21" i="3" s="1"/>
  <c r="C21" s="1"/>
  <c r="C14" i="10"/>
  <c r="I14" i="8"/>
  <c r="G14" s="1"/>
  <c r="E14" i="3" s="1"/>
  <c r="C14" s="1"/>
  <c r="C13" i="10"/>
  <c r="I13" i="8" s="1"/>
  <c r="G13" s="1"/>
  <c r="C12" i="10"/>
  <c r="I12" i="8"/>
  <c r="G12" s="1"/>
  <c r="E12" i="3" s="1"/>
  <c r="C12" s="1"/>
  <c r="C11" i="10"/>
  <c r="I11" i="8" s="1"/>
  <c r="G11" s="1"/>
  <c r="C10" i="10"/>
  <c r="I10" i="8"/>
  <c r="G10" s="1"/>
  <c r="E10" i="3" s="1"/>
  <c r="C10" s="1"/>
  <c r="G8" i="10"/>
  <c r="E8"/>
  <c r="C8"/>
  <c r="I8" i="8" s="1"/>
  <c r="G8" s="1"/>
  <c r="C8" i="12"/>
  <c r="I8" i="3"/>
  <c r="E8" s="1"/>
  <c r="C8" s="1"/>
  <c r="E8" i="12"/>
  <c r="I8"/>
  <c r="G8"/>
  <c r="I8" i="13"/>
  <c r="G8"/>
  <c r="E8"/>
  <c r="C8"/>
  <c r="D23" i="33"/>
  <c r="F19" i="30"/>
  <c r="F35" s="1"/>
  <c r="J35" i="7" s="1"/>
  <c r="D19" i="31"/>
  <c r="D35" s="1"/>
  <c r="F19" i="33"/>
  <c r="F35" s="1"/>
  <c r="D35" s="1"/>
  <c r="J35" i="30" s="1"/>
  <c r="H35" s="1"/>
  <c r="J19" i="31"/>
  <c r="J35" s="1"/>
  <c r="H19"/>
  <c r="H35" s="1"/>
  <c r="J29" i="7"/>
  <c r="I35"/>
  <c r="J23"/>
  <c r="J7"/>
  <c r="C35" i="33"/>
  <c r="I35" i="30" s="1"/>
  <c r="G35" s="1"/>
  <c r="J42" i="1"/>
  <c r="F42" s="1"/>
  <c r="D42" s="1"/>
  <c r="J36"/>
  <c r="I48"/>
  <c r="F19" i="7"/>
  <c r="F35"/>
  <c r="D19"/>
  <c r="J20" i="1"/>
  <c r="D9" i="16"/>
  <c r="M9" i="15"/>
  <c r="J9" s="1"/>
  <c r="E9" i="16"/>
  <c r="N9" i="15" s="1"/>
  <c r="K9" s="1"/>
  <c r="N9" i="5"/>
  <c r="L9"/>
  <c r="H18" i="15"/>
  <c r="D18" i="5"/>
  <c r="M18" i="2" s="1"/>
  <c r="L9"/>
  <c r="J34" i="30"/>
  <c r="H34" s="1"/>
  <c r="F47" i="1" s="1"/>
  <c r="D47" s="1"/>
  <c r="J33" i="30"/>
  <c r="H33" s="1"/>
  <c r="F46" i="1" s="1"/>
  <c r="D46" s="1"/>
  <c r="J32" i="30"/>
  <c r="H32" s="1"/>
  <c r="F45" i="1" s="1"/>
  <c r="D45" s="1"/>
  <c r="J31" i="30"/>
  <c r="H31" s="1"/>
  <c r="F44" i="1" s="1"/>
  <c r="D44" s="1"/>
  <c r="J27" i="30"/>
  <c r="H27" s="1"/>
  <c r="F40" i="1" s="1"/>
  <c r="D40" s="1"/>
  <c r="I27" i="30"/>
  <c r="G27" s="1"/>
  <c r="E40" i="1" s="1"/>
  <c r="C40" s="1"/>
  <c r="J26" i="30"/>
  <c r="H26" s="1"/>
  <c r="F39" i="1" s="1"/>
  <c r="D39" s="1"/>
  <c r="J25" i="30"/>
  <c r="H25" s="1"/>
  <c r="F38" i="1" s="1"/>
  <c r="D38" s="1"/>
  <c r="J22" i="30"/>
  <c r="H22" s="1"/>
  <c r="F35" i="1" s="1"/>
  <c r="D35" s="1"/>
  <c r="I20" i="30"/>
  <c r="G20" s="1"/>
  <c r="E33" i="1" s="1"/>
  <c r="C33" s="1"/>
  <c r="J20" i="30"/>
  <c r="H20" s="1"/>
  <c r="F33" i="1" s="1"/>
  <c r="D33" s="1"/>
  <c r="I19" i="30"/>
  <c r="G19" s="1"/>
  <c r="E32" i="1" s="1"/>
  <c r="C32" s="1"/>
  <c r="J18" i="30"/>
  <c r="H18" s="1"/>
  <c r="F31" i="1" s="1"/>
  <c r="D31" s="1"/>
  <c r="J17" i="30"/>
  <c r="H17" s="1"/>
  <c r="F30" i="1" s="1"/>
  <c r="D30" s="1"/>
  <c r="J15" i="30"/>
  <c r="H15" s="1"/>
  <c r="F28" i="1" s="1"/>
  <c r="D28" s="1"/>
  <c r="J16" i="30"/>
  <c r="H16" s="1"/>
  <c r="F29" i="1" s="1"/>
  <c r="D29" s="1"/>
  <c r="J14" i="30"/>
  <c r="H14" s="1"/>
  <c r="F27" i="1" s="1"/>
  <c r="D27" s="1"/>
  <c r="J13" i="30"/>
  <c r="H13" s="1"/>
  <c r="F26" i="1" s="1"/>
  <c r="D26" s="1"/>
  <c r="J10" i="30"/>
  <c r="H10" s="1"/>
  <c r="F23" i="1" s="1"/>
  <c r="D23" s="1"/>
  <c r="J9" i="30"/>
  <c r="H9" s="1"/>
  <c r="F22" i="1" s="1"/>
  <c r="D22" s="1"/>
  <c r="J23" i="30"/>
  <c r="H23" s="1"/>
  <c r="F36" i="1" s="1"/>
  <c r="D36" s="1"/>
  <c r="D7" i="33"/>
  <c r="J7" i="30" s="1"/>
  <c r="H7" s="1"/>
  <c r="C35" i="32"/>
  <c r="D29"/>
  <c r="D11"/>
  <c r="D7"/>
  <c r="D19" s="1"/>
  <c r="D35" s="1"/>
  <c r="D9" i="19"/>
  <c r="D18"/>
  <c r="E9"/>
  <c r="E18"/>
  <c r="C9"/>
  <c r="C18"/>
  <c r="D35" i="7"/>
  <c r="J29" i="30"/>
  <c r="H29"/>
  <c r="J24" i="8"/>
  <c r="H24"/>
  <c r="F24" i="3" s="1"/>
  <c r="D24" s="1"/>
  <c r="L18" i="5"/>
  <c r="J23" i="8"/>
  <c r="H23" s="1"/>
  <c r="F23" i="3" s="1"/>
  <c r="D23" s="1"/>
  <c r="J21" i="8"/>
  <c r="H21" s="1"/>
  <c r="F21" i="3" s="1"/>
  <c r="D21" s="1"/>
  <c r="J26" i="8"/>
  <c r="H26" s="1"/>
  <c r="F26" i="3" s="1"/>
  <c r="D26" s="1"/>
  <c r="J22" i="8"/>
  <c r="H22" s="1"/>
  <c r="F22" i="3" s="1"/>
  <c r="D22" s="1"/>
  <c r="M9" i="5"/>
  <c r="G9" i="2" s="1"/>
  <c r="D9" s="1"/>
  <c r="C9" i="16"/>
  <c r="L9" i="15"/>
  <c r="I9" s="1"/>
  <c r="F9" i="2" s="1"/>
  <c r="C9" s="1"/>
  <c r="N9"/>
  <c r="H9" s="1"/>
  <c r="E9" s="1"/>
  <c r="D35" i="30"/>
  <c r="H35" i="33"/>
  <c r="I24" i="8"/>
  <c r="G24" s="1"/>
  <c r="E24" i="3" s="1"/>
  <c r="C24" s="1"/>
  <c r="I22" i="8"/>
  <c r="G22" s="1"/>
  <c r="E22" i="3" s="1"/>
  <c r="C22" s="1"/>
  <c r="I25" i="8"/>
  <c r="G25" s="1"/>
  <c r="E25" i="3" s="1"/>
  <c r="C25" s="1"/>
  <c r="I23" i="8"/>
  <c r="G23" s="1"/>
  <c r="E23" i="3" s="1"/>
  <c r="C23" s="1"/>
  <c r="J32" i="1" l="1"/>
  <c r="H35" i="7"/>
  <c r="J48" i="1" s="1"/>
  <c r="F20"/>
  <c r="D20" s="1"/>
  <c r="E48"/>
  <c r="C48" s="1"/>
  <c r="I18" i="15"/>
  <c r="J18"/>
  <c r="F18" i="2"/>
  <c r="C18" s="1"/>
  <c r="H18"/>
  <c r="E18" s="1"/>
  <c r="F48" i="1"/>
  <c r="D48" s="1"/>
  <c r="E13" i="3"/>
  <c r="C13" s="1"/>
  <c r="G18" i="2"/>
  <c r="D18" s="1"/>
  <c r="F24" i="1"/>
  <c r="D24" s="1"/>
  <c r="D19" i="33"/>
  <c r="J19" i="30" s="1"/>
  <c r="H19" s="1"/>
  <c r="J19" i="7"/>
  <c r="I26" i="8"/>
  <c r="G26" s="1"/>
  <c r="E26" i="3" s="1"/>
  <c r="C26" s="1"/>
  <c r="F32" i="1" l="1"/>
  <c r="D32" s="1"/>
</calcChain>
</file>

<file path=xl/sharedStrings.xml><?xml version="1.0" encoding="utf-8"?>
<sst xmlns="http://schemas.openxmlformats.org/spreadsheetml/2006/main" count="1692" uniqueCount="241">
  <si>
    <t>"Для служебного пользования"</t>
  </si>
  <si>
    <t>ОТЧЕТ</t>
  </si>
  <si>
    <t>О РАСХОДАХ И ЧИСЛЕННОСТИ РАБОТНИКОВ ОРГАНОВ МЕСТНОГО САМОУПРАВЛЕНИЯ, ИЗБИРАТЕЛЬНЫХ КОМИССИЙ МУНИЦИПАЛЬНЫХ ОБРАЗОВАНИЙ</t>
  </si>
  <si>
    <t>КОДЫ</t>
  </si>
  <si>
    <r>
      <t>Форма 14 МО</t>
    </r>
    <r>
      <rPr>
        <sz val="8"/>
        <rFont val="Times New Roman"/>
        <family val="1"/>
        <charset val="204"/>
      </rPr>
      <t xml:space="preserve"> по ОКУД</t>
    </r>
  </si>
  <si>
    <t>0503075</t>
  </si>
  <si>
    <t>Тип отчета</t>
  </si>
  <si>
    <t xml:space="preserve">на 1 </t>
  </si>
  <si>
    <t>Дата</t>
  </si>
  <si>
    <t>по ОКПО</t>
  </si>
  <si>
    <t>Глава по БК</t>
  </si>
  <si>
    <t>по ОКТМО</t>
  </si>
  <si>
    <t>Периодичность:  полугодовая, 9 месяцев, годовая</t>
  </si>
  <si>
    <t>по ОКЕИ</t>
  </si>
  <si>
    <t>384</t>
  </si>
  <si>
    <t>642</t>
  </si>
  <si>
    <t>численность - человек</t>
  </si>
  <si>
    <t>792</t>
  </si>
  <si>
    <t>1. Сведения о расходах на содержание органов местного самоуправления, избирательных комиссий муниципальных образований</t>
  </si>
  <si>
    <t>Наименование показателя</t>
  </si>
  <si>
    <r>
      <t xml:space="preserve">Заработная плата лиц, замещающих муниципальные должности, всего 
</t>
    </r>
    <r>
      <rPr>
        <i/>
        <sz val="8"/>
        <rFont val="Times New Roman"/>
        <family val="1"/>
        <charset val="204"/>
      </rPr>
      <t>(сумма строк 011 + 012)</t>
    </r>
  </si>
  <si>
    <t>в том числе:</t>
  </si>
  <si>
    <t>денежное вознаграждение (денежное содержание)</t>
  </si>
  <si>
    <t>другие выплаты, предусмотренные действующим законодательством</t>
  </si>
  <si>
    <t>должностной оклад</t>
  </si>
  <si>
    <t>дополнительные выплаты</t>
  </si>
  <si>
    <t>из них: ежемесячное денежное поощрение</t>
  </si>
  <si>
    <t>Заработная плата лиц, замещающих должности, не являющиеся должностями муниципальной службы</t>
  </si>
  <si>
    <r>
      <t xml:space="preserve">Заработная плата работников органа местного самоуправления, избирательной комиссии муниципального образования, переведенных на новые системы оплаты труда </t>
    </r>
    <r>
      <rPr>
        <b/>
        <vertAlign val="superscript"/>
        <sz val="8"/>
        <rFont val="Times New Roman"/>
        <family val="1"/>
        <charset val="204"/>
      </rPr>
      <t>1</t>
    </r>
  </si>
  <si>
    <r>
      <t xml:space="preserve">Итого расходов на заработную плату работников органа местного самоуправления, избирательной комиссии муниципального образования 
</t>
    </r>
    <r>
      <rPr>
        <i/>
        <sz val="8"/>
        <rFont val="Times New Roman"/>
        <family val="1"/>
        <charset val="204"/>
      </rPr>
      <t xml:space="preserve">(сумма строк 010 + 020 + 030 + 040)   </t>
    </r>
  </si>
  <si>
    <t>из них:</t>
  </si>
  <si>
    <t>компенсации работникам за использование личных легковых автомобилей для служебных целей</t>
  </si>
  <si>
    <r>
      <t xml:space="preserve">суточные при служебных командировках, </t>
    </r>
    <r>
      <rPr>
        <b/>
        <sz val="8"/>
        <rFont val="Times New Roman"/>
        <family val="1"/>
        <charset val="204"/>
      </rPr>
      <t xml:space="preserve">всего </t>
    </r>
    <r>
      <rPr>
        <sz val="8"/>
        <rFont val="Times New Roman"/>
        <family val="1"/>
        <charset val="204"/>
      </rPr>
      <t xml:space="preserve">
</t>
    </r>
    <r>
      <rPr>
        <i/>
        <sz val="8"/>
        <rFont val="Times New Roman"/>
        <family val="1"/>
        <charset val="204"/>
      </rPr>
      <t>(сумма строк 063 + 064)</t>
    </r>
  </si>
  <si>
    <t>на территории Российской Федерации</t>
  </si>
  <si>
    <t>на территории иностранных государств</t>
  </si>
  <si>
    <r>
      <t xml:space="preserve">на служебные командировки (оплата проезда и проживания), </t>
    </r>
    <r>
      <rPr>
        <b/>
        <sz val="8"/>
        <rFont val="Times New Roman"/>
        <family val="1"/>
        <charset val="204"/>
      </rPr>
      <t>всего</t>
    </r>
    <r>
      <rPr>
        <sz val="8"/>
        <rFont val="Times New Roman"/>
        <family val="1"/>
        <charset val="204"/>
      </rPr>
      <t xml:space="preserve"> 
</t>
    </r>
    <r>
      <rPr>
        <i/>
        <sz val="8"/>
        <rFont val="Times New Roman"/>
        <family val="1"/>
        <charset val="204"/>
      </rPr>
      <t xml:space="preserve">(сумма строк 072 + 073):         </t>
    </r>
    <r>
      <rPr>
        <sz val="8"/>
        <rFont val="Times New Roman"/>
        <family val="1"/>
        <charset val="204"/>
      </rPr>
      <t xml:space="preserve">                       </t>
    </r>
  </si>
  <si>
    <t>на содержание служебных легковых автомобилей</t>
  </si>
  <si>
    <t>начисления на выплаты по оплате труда</t>
  </si>
  <si>
    <t>Код строки</t>
  </si>
  <si>
    <t>010</t>
  </si>
  <si>
    <t>011</t>
  </si>
  <si>
    <t>012</t>
  </si>
  <si>
    <t>020</t>
  </si>
  <si>
    <t>021</t>
  </si>
  <si>
    <t>022</t>
  </si>
  <si>
    <t>023</t>
  </si>
  <si>
    <t>024</t>
  </si>
  <si>
    <t>030</t>
  </si>
  <si>
    <t>040</t>
  </si>
  <si>
    <t>050</t>
  </si>
  <si>
    <t>060</t>
  </si>
  <si>
    <t>061</t>
  </si>
  <si>
    <t>062</t>
  </si>
  <si>
    <t>063</t>
  </si>
  <si>
    <t>064</t>
  </si>
  <si>
    <t>070</t>
  </si>
  <si>
    <t>071</t>
  </si>
  <si>
    <t>072</t>
  </si>
  <si>
    <t>073</t>
  </si>
  <si>
    <t>074</t>
  </si>
  <si>
    <t>075</t>
  </si>
  <si>
    <t>080</t>
  </si>
  <si>
    <t>В С Е Г О</t>
  </si>
  <si>
    <t>утверждено (предусмотрено)
на год</t>
  </si>
  <si>
    <t>фактически начислено
за отчетный период</t>
  </si>
  <si>
    <t>Х</t>
  </si>
  <si>
    <t>в том числе по кодам разделов, подразделов расходов бюджетов по бюджетной классификации Российской Федерации</t>
  </si>
  <si>
    <r>
      <t xml:space="preserve">1 </t>
    </r>
    <r>
      <rPr>
        <sz val="7"/>
        <rFont val="Times New Roman"/>
        <family val="1"/>
        <charset val="204"/>
      </rPr>
      <t>Персонал по охране и обслуживанию зданий; водители и другие работники, обслуживающие служебные легковые автомобили органа местного самоуправления, избирательной комиссии муниципального образования.</t>
    </r>
  </si>
  <si>
    <r>
      <t xml:space="preserve">ВСЕГО расходов на содержание органа местного самоуправления, избирательной комиссии муниципального образования 
</t>
    </r>
    <r>
      <rPr>
        <i/>
        <sz val="8"/>
        <rFont val="Times New Roman"/>
        <family val="1"/>
        <charset val="204"/>
      </rPr>
      <t xml:space="preserve">(сумма строк 050 + 060 + 070)              </t>
    </r>
    <r>
      <rPr>
        <b/>
        <sz val="8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</t>
    </r>
  </si>
  <si>
    <t>Другие расходы на содержание органа местного самоуправления, избирательной комиссии муниципального образования, всего</t>
  </si>
  <si>
    <r>
      <t xml:space="preserve">Заработная плата лиц, замещающих должности муниципальной службы, всего
</t>
    </r>
    <r>
      <rPr>
        <i/>
        <sz val="8"/>
        <rFont val="Times New Roman"/>
        <family val="1"/>
        <charset val="204"/>
      </rPr>
      <t>(сумма строк 021 + 022 + 024)</t>
    </r>
  </si>
  <si>
    <t>Прочие выплаты работникам органа местного самоуправления, избирательной комиссии муниципального образования, всего</t>
  </si>
  <si>
    <t xml:space="preserve"> 2. Сведения о должностях и численности работников органов местного самоуправления, избирательных комиссий муниципальных образований</t>
  </si>
  <si>
    <t>Муниципальные должности</t>
  </si>
  <si>
    <t>200</t>
  </si>
  <si>
    <r>
      <t xml:space="preserve">Должности муниципальной службы, всего 
</t>
    </r>
    <r>
      <rPr>
        <i/>
        <sz val="8"/>
        <rFont val="Times New Roman"/>
        <family val="1"/>
        <charset val="204"/>
      </rPr>
      <t>(сумма строк 220 + 230 + 240 + 250 + 260)</t>
    </r>
  </si>
  <si>
    <t>210</t>
  </si>
  <si>
    <t>в том числе по группам должностей:</t>
  </si>
  <si>
    <t>220</t>
  </si>
  <si>
    <t>высшие</t>
  </si>
  <si>
    <t>главные</t>
  </si>
  <si>
    <t>230</t>
  </si>
  <si>
    <t>ведущие</t>
  </si>
  <si>
    <t>240</t>
  </si>
  <si>
    <t>старшие</t>
  </si>
  <si>
    <t>250</t>
  </si>
  <si>
    <t>младшие</t>
  </si>
  <si>
    <t>260</t>
  </si>
  <si>
    <t>Должности, не являющиеся должностями муниципальной службы</t>
  </si>
  <si>
    <t>270</t>
  </si>
  <si>
    <r>
      <t xml:space="preserve">Должности работников, переведенных на новые 
системы оплаты труда </t>
    </r>
    <r>
      <rPr>
        <b/>
        <vertAlign val="superscript"/>
        <sz val="8"/>
        <rFont val="Times New Roman"/>
        <family val="1"/>
        <charset val="204"/>
      </rPr>
      <t>2</t>
    </r>
  </si>
  <si>
    <t>280</t>
  </si>
  <si>
    <r>
      <t xml:space="preserve">Всего должностей работников органа местного самоуправления, избирательной комиссии муниципального образования
</t>
    </r>
    <r>
      <rPr>
        <i/>
        <sz val="8"/>
        <rFont val="Times New Roman"/>
        <family val="1"/>
        <charset val="204"/>
      </rPr>
      <t>(сумма строк 200 + 210 + 270 + 280)</t>
    </r>
  </si>
  <si>
    <t>290</t>
  </si>
  <si>
    <r>
      <t xml:space="preserve">1 </t>
    </r>
    <r>
      <rPr>
        <sz val="7"/>
        <rFont val="Times New Roman"/>
        <family val="1"/>
        <charset val="204"/>
      </rPr>
      <t>Коды разделов, подразделов расходов бюджетов по бюджетной классификации Российской Федерации должны соответствовать кодам, приведенным в разделе 1. Сведения о расходах на содержание органов местного самоуправления, избирательных комиссий муниципальных образований.</t>
    </r>
  </si>
  <si>
    <r>
      <t xml:space="preserve">2 </t>
    </r>
    <r>
      <rPr>
        <sz val="7"/>
        <rFont val="Times New Roman"/>
        <family val="1"/>
        <charset val="204"/>
      </rPr>
      <t>Персонал по охране и обслуживанию зданий; водители и другие работники, обслуживающие служебные легковые автомобили органа местного самоуправления, избирательной комиссии муниципального образования.</t>
    </r>
  </si>
  <si>
    <t>утверждено должностей
в штатном расписании на конец отчетного периода</t>
  </si>
  <si>
    <t>фактически замещено должностей на конец отчетного периода</t>
  </si>
  <si>
    <t xml:space="preserve">среднесписочная численность за отчетный период                      </t>
  </si>
  <si>
    <r>
      <t xml:space="preserve">в том числе по кодам разделов, подразделов расходов бюджетов по бюджетной классификации Российской Федерации </t>
    </r>
    <r>
      <rPr>
        <vertAlign val="superscript"/>
        <sz val="8"/>
        <rFont val="Times New Roman"/>
        <family val="1"/>
        <charset val="204"/>
      </rPr>
      <t>1</t>
    </r>
  </si>
  <si>
    <t>Форма 14 МО, с. 2</t>
  </si>
  <si>
    <t>Форма 14 МО, с. 3</t>
  </si>
  <si>
    <t>3. Справка о количестве органов местного самоуправления, избирательных комиссий муниципальных образований и фактически 
начисленной заработной плате муниципальных служащих</t>
  </si>
  <si>
    <t>Количество органов местного самоуправления, избирательных комиссий муниципальных образований</t>
  </si>
  <si>
    <r>
      <t xml:space="preserve">Заработная плата муниципальных служащих (стр. 020), всего 
</t>
    </r>
    <r>
      <rPr>
        <i/>
        <sz val="8"/>
        <rFont val="Times New Roman"/>
        <family val="1"/>
        <charset val="204"/>
      </rPr>
      <t>(сумма строк 410 + 420 + 430 + 440 + 450)</t>
    </r>
  </si>
  <si>
    <t>410</t>
  </si>
  <si>
    <t>420</t>
  </si>
  <si>
    <t>430</t>
  </si>
  <si>
    <t>440</t>
  </si>
  <si>
    <t>450</t>
  </si>
  <si>
    <t>4. Сведения о количестве служебных легковых автомобилей и расходах на их содержание</t>
  </si>
  <si>
    <t>Служебные легковые автомобили, состоящие на балансе органа местного самоуправления, избирательной комиссии муниципального образования, шт.</t>
  </si>
  <si>
    <t>460</t>
  </si>
  <si>
    <t>Служебные легковые автомобили, арендованные органом местного самоуправления, избирательной комиссией муниципального образования  у других организаций, шт.</t>
  </si>
  <si>
    <t>470</t>
  </si>
  <si>
    <t>Служебные легковые автомобили, предоставляемые муниципальными учреждениями органу местного самоуправления, избирательной 
комиссии муниципального образования на правах безвозмездного пользования, шт.</t>
  </si>
  <si>
    <t>480</t>
  </si>
  <si>
    <t>СПРАВОЧНО:
Расходы муниципальных учреждений на транспортное обслуживание органа местного самоуправления, избирательной комиссии муниципального образования, тыс. руб.</t>
  </si>
  <si>
    <t>481</t>
  </si>
  <si>
    <t>Служебные легковые автомобили, предоставляемые подведомственными учреждениями органу местного самоуправления, избирательной комиссии муниципального образования, шт.</t>
  </si>
  <si>
    <t>490</t>
  </si>
  <si>
    <t>СПРАВОЧНО:
Расходы подведомственных учреждений на транспортное обслуживание органа местного самоуправления, избирательной комиссии муниципального образования, тыс. руб.</t>
  </si>
  <si>
    <t>491</t>
  </si>
  <si>
    <t>на отчетную дату</t>
  </si>
  <si>
    <t>в среднем за год</t>
  </si>
  <si>
    <t xml:space="preserve">    0102 000000 000 00435                       Глава муниципального образования</t>
  </si>
  <si>
    <t>0103 0000000 000 0436                                     Функционирование законодательных (представительных) органов государственной власти и  представительных органов муниципальных образований</t>
  </si>
  <si>
    <t>0100 0000000 000 0002     ОБЩЕГОСУДАРСТВЕННЫЕ ВОПРОСЫ</t>
  </si>
  <si>
    <t>0103 0000000 000 00443  Центральный аппарат</t>
  </si>
  <si>
    <t xml:space="preserve">0103 0000000 000 00446 Председатель представительного органа муниципального образования </t>
  </si>
  <si>
    <t>0103 0000000 000 00447 Депутаты представительного органа муниципального образования</t>
  </si>
  <si>
    <t>0104 0000000 000 00028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</si>
  <si>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 0000000 000 00521 Руководитель контрольно-счетной палаты  муниципального  образования и его заместители</t>
  </si>
  <si>
    <t xml:space="preserve">0203 0000000 000 00768 Осуществление первичного воинского учета на территориях, где отсутствуют военные комиссариаты </t>
  </si>
  <si>
    <t xml:space="preserve">Финансовый отдел </t>
  </si>
  <si>
    <t>КСП</t>
  </si>
  <si>
    <t xml:space="preserve">0106 0000000 000 00518                  Центральный аппарат, всего </t>
  </si>
  <si>
    <t xml:space="preserve">0106 0000000 000 00518                                     Центральный аппарат, всего </t>
  </si>
  <si>
    <t xml:space="preserve">0412 0000000 000 00665                           Центральный аппарат </t>
  </si>
  <si>
    <t xml:space="preserve">0412 0000000 000 00665                                Центральный аппарат </t>
  </si>
  <si>
    <t>0505 0000000 000 00671                Центральный аппарат</t>
  </si>
  <si>
    <t>0709 0000000 000 00689                        Центральный аппарат</t>
  </si>
  <si>
    <t>0804 0000000 000 00794                        Центральный аппарат</t>
  </si>
  <si>
    <t xml:space="preserve">1006 0000000 000 00711                             Центральный аппарат </t>
  </si>
  <si>
    <t>0505 0000000 000 00671                      Центральный аппарат</t>
  </si>
  <si>
    <t>0804 0000000 000 00794                      Центральный аппарат</t>
  </si>
  <si>
    <t xml:space="preserve">1006 0000000 000 00711                              Центральный аппарат </t>
  </si>
  <si>
    <t>0505 0000000 000 00671                                         Центральный аппарат</t>
  </si>
  <si>
    <t>0709 0000000 000 00689                                                                       Центральный аппарат</t>
  </si>
  <si>
    <t>0804 0000000 000 00794                                                                                    Центральный аппарат</t>
  </si>
  <si>
    <t xml:space="preserve">1006 0000000 000 00711                                                                                       Центральный аппарат </t>
  </si>
  <si>
    <t>Руководитель</t>
  </si>
  <si>
    <t>М.П.</t>
  </si>
  <si>
    <t>(подпись)</t>
  </si>
  <si>
    <t>(расшифровка подписи)</t>
  </si>
  <si>
    <t>Главный бухгалтер</t>
  </si>
  <si>
    <t>Исполнитель</t>
  </si>
  <si>
    <t>(должность)</t>
  </si>
  <si>
    <t>(телефон)</t>
  </si>
  <si>
    <t>"</t>
  </si>
  <si>
    <t>20__г.</t>
  </si>
  <si>
    <t xml:space="preserve">1105 0000000 000 00817                              Центральный аппарат </t>
  </si>
  <si>
    <t xml:space="preserve">1105 0000000 000 00817                                        Центральный аппарат </t>
  </si>
  <si>
    <t xml:space="preserve">1105 0000000 000 00817                                     Центральный аппарат </t>
  </si>
  <si>
    <t>3. Справка о количестве органов местного самоуправления, избирательных комиссий муниципальных образований и фактически начисленной заработной плате муниципальных служащих</t>
  </si>
  <si>
    <t xml:space="preserve">    0102 000000 000 00435                                                                                                                                                                                                                                                                                             Глава муниципального образования</t>
  </si>
  <si>
    <t>0103 0000000 000 00443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</t>
  </si>
  <si>
    <t>0103 0000000 000 00447                                                                                                                                                                                                                                                                                    Депутаты представительного органа муниципального образования</t>
  </si>
  <si>
    <t>Форма 14 МО, с.5</t>
  </si>
  <si>
    <t xml:space="preserve">0103 0000000 000 00446                                                                                                                                                                                                                                                                             Председатель представительного органа муниципального образования </t>
  </si>
  <si>
    <t>0104 0000000 000 00028                                                                                                                                                                                                                                                          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</si>
  <si>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Форма 14 МО, с. 8</t>
  </si>
  <si>
    <t>0106 0000000 000 00518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</t>
  </si>
  <si>
    <t xml:space="preserve">0104 0000000 000 00452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                                                                                                                       </t>
  </si>
  <si>
    <t xml:space="preserve">   0104 0000000 000 00454                                                                                                                                                                                                                                                                                          Глава местной администрации (исполнительно-распорядительного органа муниципального образования)</t>
  </si>
  <si>
    <t xml:space="preserve">   0106 0000000 000 00503                                                                                                                                                                                                                                                                                                                                                 Обеспечение деятельности финансовых, налоговых и таможенных органов и органов финансового (финансово-бюджетного) надзора</t>
  </si>
  <si>
    <t>Форма 14 МО, с. 11</t>
  </si>
  <si>
    <t xml:space="preserve">0106 0000000 000 00518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аппарат, всего </t>
  </si>
  <si>
    <t>Форма 14 МО, с. 14</t>
  </si>
  <si>
    <t>0106 0000000 000 00521                                                                                                                                                                                                                                                                                                                                                                                                                                                                                                                  Руководитель контрольно-счетной палаты  муниципального  образования и его заместители</t>
  </si>
  <si>
    <t>0113 0000000 000 00782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</t>
  </si>
  <si>
    <t xml:space="preserve">0203 0000000 000 00768                                                                                                                                                                                                                                                                                 Осуществление первичного воинского учета на территориях, где отсутствуют военные комиссариаты </t>
  </si>
  <si>
    <t xml:space="preserve">0412 0000000 000 00665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 </t>
  </si>
  <si>
    <t>Форма 14 МО, с. 17</t>
  </si>
  <si>
    <t>Форма 14 МО, с. 20</t>
  </si>
  <si>
    <t xml:space="preserve">1105 0000000 000 00817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 </t>
  </si>
  <si>
    <t>Форма 14 МО, с.19</t>
  </si>
  <si>
    <t>Форма 14 МО, с.16</t>
  </si>
  <si>
    <t>0505 0000000 000 00671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</t>
  </si>
  <si>
    <t>0709 0000000 000 00689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</t>
  </si>
  <si>
    <t>0804 0000000 000 00794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</t>
  </si>
  <si>
    <t xml:space="preserve">1006 0000000 000 00711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 </t>
  </si>
  <si>
    <t>Форма 14 МО, с.13</t>
  </si>
  <si>
    <t>0106 0000000 000 00521                                                                                                                                                                                                                                                                                        Руководитель контрольно-счетной палаты  муниципального  образования и его заместители</t>
  </si>
  <si>
    <t>0113 0000000 000 00782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</t>
  </si>
  <si>
    <t xml:space="preserve">0203 0000000 000 00768                                                                                                                                                                                                                                                                                    Осуществление первичного воинского учета на территориях, где отсутствуют военные комиссариаты </t>
  </si>
  <si>
    <t xml:space="preserve">0412 0000000 000 00665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 </t>
  </si>
  <si>
    <t>Форма 14 МО, с.10</t>
  </si>
  <si>
    <t xml:space="preserve">0106 0000000 000 00518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аппарат, всего </t>
  </si>
  <si>
    <t>Форма 14 МО, с.7</t>
  </si>
  <si>
    <t>0104 0000000 000 00452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</t>
  </si>
  <si>
    <t xml:space="preserve">   0104 0000000 000 00454                                                                                                                                                                                                                                                                                                                                                                                                                                             Глава местной администрации (исполнительно-распорядительного органа муниципального образования)</t>
  </si>
  <si>
    <t xml:space="preserve">   0106 0000000 000 00503                                                                                                                                                                                                                                                                                                                                                                                                                                                                                                                                                                                                      Обеспечение деятельности финансовых, налоговых и таможенных органов и органов финансового (финансово-бюджетного) надзора</t>
  </si>
  <si>
    <t>0106 0000000 000 00518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</t>
  </si>
  <si>
    <t>0103 0000000 000 00443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</t>
  </si>
  <si>
    <t xml:space="preserve">0103 0000000 000 00446                                                                                                                                                                                                                                                                                  Председатель представительного органа муниципального образования </t>
  </si>
  <si>
    <t>0103 0000000 000 00447                                                                                                                                                                                                                                                                                             Депутаты представительного органа муниципального образования</t>
  </si>
  <si>
    <t>0104 0000000 000 00028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</si>
  <si>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Форма 14 МО, с.4</t>
  </si>
  <si>
    <t>0100 0000000 000 0002                                                                                                                                                                                                                                                                                                               ОБЩЕГОСУДАРСТВЕННЫЕ ВОПРОСЫ</t>
  </si>
  <si>
    <t xml:space="preserve">    0102 000000 000 00435                                                                                                                                                                                                                                                                                                                                  Глава муниципального образования</t>
  </si>
  <si>
    <t>0103 0000000 000 0436                                                                                                                                                                                                                                                                                       Функционирование законодательных (представительных) органов государственной власти и  представительных органов муниципальных образований</t>
  </si>
  <si>
    <t xml:space="preserve">                                                                                                                                                    должности - единица</t>
  </si>
  <si>
    <t>Единица измерения:                                                                                                                         расходы - тыс. руб.</t>
  </si>
  <si>
    <t>Форма 14 МО, с. 6</t>
  </si>
  <si>
    <t>Форма 14 МО, с.9</t>
  </si>
  <si>
    <t>Служебные легковые автомобили, предоставляемые муниципальными учреждениями органу местного самоуправления, избирательной комиссии муниципального образования на правах безвозмездного пользования, шт.</t>
  </si>
  <si>
    <t>0104 0000000 000 00452                                Центральный аппарат</t>
  </si>
  <si>
    <t xml:space="preserve">   0104 0000000 000 00454                                                  Глава местной администрации (исполнительно-распорядительного органа муниципального образования)</t>
  </si>
  <si>
    <t xml:space="preserve">   0106 0000000 000 00503                                                                                                                                                                                                                                                                                                  Обеспечение деятельности финансовых, налоговых и таможенных органов и органов финансового (финансово-бюджетного) надзора</t>
  </si>
  <si>
    <t>0106 0000000 000 00518                                                                                                                                                                          Центральный аппарат</t>
  </si>
  <si>
    <t>0106 0000000 000 00518                               Центральный аппарат</t>
  </si>
  <si>
    <t>0104 0000000 000 00452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</t>
  </si>
  <si>
    <t xml:space="preserve">   0104 0000000 000 00454                                                                                                                                                                                                                                                                                                   Глава местной администрации (исполнительно-распорядительного органа муниципального образования)</t>
  </si>
  <si>
    <t xml:space="preserve">   0106 0000000 000 00503                                                                                                                                                                                                                                                                                           Обеспечение деятельности финансовых, налоговых и таможенных органов и органов финансового (финансово-бюджетного) надзора</t>
  </si>
  <si>
    <t>0113 0000000 000 00782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</t>
  </si>
  <si>
    <t>0113 0000000 000 00782                                                                                                                                                                                                                                                                                Центральный аппарат</t>
  </si>
  <si>
    <t>Форма 14 МО, с. 21</t>
  </si>
  <si>
    <t>Форма 14 МО, с. 18</t>
  </si>
  <si>
    <t>Форма 14 МО, с. 15</t>
  </si>
  <si>
    <t>Форма 14 МО, с.12</t>
  </si>
  <si>
    <t>Шеремето А.Т.</t>
  </si>
  <si>
    <t>Кирикова Н,А</t>
  </si>
  <si>
    <t>Грибкова Е.С</t>
  </si>
  <si>
    <t>8(48333)4-77-57</t>
  </si>
  <si>
    <t>1</t>
  </si>
  <si>
    <t>января</t>
  </si>
  <si>
    <t>2015 г</t>
  </si>
  <si>
    <t>Наименование органа местного самоуправления, территориального органа,избирательной комиссии муниципального образования             финансовое управление администрации города Фокино</t>
  </si>
  <si>
    <t xml:space="preserve">Наименование бюджета бюджет </t>
  </si>
  <si>
    <t>городского округа "город Фокино"</t>
  </si>
</sst>
</file>

<file path=xl/styles.xml><?xml version="1.0" encoding="utf-8"?>
<styleSheet xmlns="http://schemas.openxmlformats.org/spreadsheetml/2006/main">
  <numFmts count="2">
    <numFmt numFmtId="164" formatCode="0;\-0;;@"/>
    <numFmt numFmtId="165" formatCode="0.00;\-0.00;;@"/>
  </numFmts>
  <fonts count="2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vertAlign val="superscript"/>
      <sz val="8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7.5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color indexed="9"/>
      <name val="Times New Roman"/>
      <family val="1"/>
      <charset val="204"/>
    </font>
    <font>
      <vertAlign val="superscript"/>
      <sz val="7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8.5"/>
      <name val="Times New Roman"/>
      <family val="1"/>
      <charset val="204"/>
    </font>
    <font>
      <sz val="7.5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4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0" fontId="3" fillId="0" borderId="0" xfId="1" applyFont="1" applyAlignment="1">
      <alignment horizontal="right"/>
    </xf>
    <xf numFmtId="0" fontId="9" fillId="0" borderId="0" xfId="1" applyFont="1"/>
    <xf numFmtId="0" fontId="9" fillId="0" borderId="0" xfId="1" applyFont="1" applyAlignment="1">
      <alignment horizontal="right"/>
    </xf>
    <xf numFmtId="49" fontId="9" fillId="0" borderId="0" xfId="1" applyNumberFormat="1" applyFont="1" applyBorder="1" applyAlignment="1">
      <alignment horizontal="center" vertical="center"/>
    </xf>
    <xf numFmtId="0" fontId="2" fillId="0" borderId="0" xfId="1" applyFont="1" applyAlignment="1"/>
    <xf numFmtId="0" fontId="2" fillId="0" borderId="0" xfId="1" applyFont="1" applyBorder="1" applyAlignment="1">
      <alignment horizontal="center" vertical="top"/>
    </xf>
    <xf numFmtId="0" fontId="2" fillId="0" borderId="0" xfId="1" applyFont="1" applyBorder="1" applyAlignment="1">
      <alignment horizontal="left"/>
    </xf>
    <xf numFmtId="0" fontId="2" fillId="0" borderId="1" xfId="1" applyFont="1" applyBorder="1" applyAlignment="1">
      <alignment horizontal="left"/>
    </xf>
    <xf numFmtId="0" fontId="2" fillId="0" borderId="2" xfId="1" applyFont="1" applyBorder="1" applyAlignment="1">
      <alignment horizontal="left"/>
    </xf>
    <xf numFmtId="49" fontId="2" fillId="0" borderId="1" xfId="1" applyNumberFormat="1" applyFont="1" applyBorder="1" applyAlignment="1"/>
    <xf numFmtId="0" fontId="14" fillId="0" borderId="0" xfId="1" applyFont="1" applyBorder="1" applyAlignment="1">
      <alignment vertical="center"/>
    </xf>
    <xf numFmtId="0" fontId="0" fillId="0" borderId="0" xfId="0" applyBorder="1"/>
    <xf numFmtId="0" fontId="3" fillId="0" borderId="0" xfId="1" applyFont="1" applyBorder="1" applyAlignment="1">
      <alignment vertical="center"/>
    </xf>
    <xf numFmtId="0" fontId="2" fillId="0" borderId="0" xfId="1" applyFont="1" applyFill="1" applyBorder="1" applyAlignment="1"/>
    <xf numFmtId="0" fontId="2" fillId="0" borderId="0" xfId="1" applyFont="1" applyFill="1" applyBorder="1" applyAlignment="1">
      <alignment wrapText="1"/>
    </xf>
    <xf numFmtId="0" fontId="4" fillId="0" borderId="0" xfId="1" applyFont="1" applyFill="1" applyBorder="1" applyAlignment="1"/>
    <xf numFmtId="0" fontId="4" fillId="0" borderId="0" xfId="1" applyFont="1" applyFill="1" applyBorder="1" applyAlignment="1">
      <alignment wrapText="1"/>
    </xf>
    <xf numFmtId="0" fontId="10" fillId="0" borderId="0" xfId="1" applyFont="1" applyBorder="1" applyAlignment="1">
      <alignment vertical="center" wrapText="1"/>
    </xf>
    <xf numFmtId="0" fontId="3" fillId="0" borderId="3" xfId="1" applyFont="1" applyFill="1" applyBorder="1" applyAlignment="1">
      <alignment wrapText="1"/>
    </xf>
    <xf numFmtId="0" fontId="2" fillId="0" borderId="4" xfId="1" applyFont="1" applyFill="1" applyBorder="1" applyAlignment="1"/>
    <xf numFmtId="0" fontId="2" fillId="0" borderId="0" xfId="1" applyFont="1" applyBorder="1" applyAlignment="1">
      <alignment vertical="center" wrapText="1"/>
    </xf>
    <xf numFmtId="0" fontId="15" fillId="0" borderId="0" xfId="1" applyFont="1" applyBorder="1" applyAlignment="1">
      <alignment vertical="top"/>
    </xf>
    <xf numFmtId="0" fontId="3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vertical="center" wrapText="1"/>
    </xf>
    <xf numFmtId="0" fontId="12" fillId="0" borderId="0" xfId="1" applyFont="1" applyAlignment="1">
      <alignment horizontal="left"/>
    </xf>
    <xf numFmtId="49" fontId="2" fillId="0" borderId="5" xfId="1" applyNumberFormat="1" applyFont="1" applyFill="1" applyBorder="1" applyAlignment="1">
      <alignment horizontal="center"/>
    </xf>
    <xf numFmtId="49" fontId="3" fillId="0" borderId="6" xfId="1" applyNumberFormat="1" applyFont="1" applyFill="1" applyBorder="1" applyAlignment="1">
      <alignment horizontal="center"/>
    </xf>
    <xf numFmtId="49" fontId="2" fillId="0" borderId="6" xfId="1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/>
    </xf>
    <xf numFmtId="0" fontId="3" fillId="0" borderId="9" xfId="1" applyFont="1" applyFill="1" applyBorder="1" applyAlignment="1">
      <alignment wrapText="1"/>
    </xf>
    <xf numFmtId="49" fontId="3" fillId="0" borderId="10" xfId="1" applyNumberFormat="1" applyFont="1" applyFill="1" applyBorder="1" applyAlignment="1">
      <alignment horizontal="center"/>
    </xf>
    <xf numFmtId="0" fontId="2" fillId="0" borderId="11" xfId="1" applyFont="1" applyFill="1" applyBorder="1" applyAlignment="1">
      <alignment horizontal="center"/>
    </xf>
    <xf numFmtId="0" fontId="2" fillId="0" borderId="10" xfId="1" applyFont="1" applyFill="1" applyBorder="1" applyAlignment="1">
      <alignment horizontal="center"/>
    </xf>
    <xf numFmtId="0" fontId="2" fillId="0" borderId="5" xfId="1" applyFont="1" applyFill="1" applyBorder="1" applyAlignment="1">
      <alignment horizontal="center"/>
    </xf>
    <xf numFmtId="0" fontId="2" fillId="0" borderId="6" xfId="1" applyFont="1" applyFill="1" applyBorder="1" applyAlignment="1">
      <alignment horizontal="center"/>
    </xf>
    <xf numFmtId="0" fontId="2" fillId="0" borderId="7" xfId="1" applyFont="1" applyFill="1" applyBorder="1" applyAlignment="1">
      <alignment horizontal="center"/>
    </xf>
    <xf numFmtId="49" fontId="2" fillId="0" borderId="6" xfId="1" applyNumberFormat="1" applyFont="1" applyBorder="1" applyAlignment="1">
      <alignment horizontal="center"/>
    </xf>
    <xf numFmtId="49" fontId="2" fillId="0" borderId="7" xfId="1" applyNumberFormat="1" applyFont="1" applyBorder="1" applyAlignment="1">
      <alignment horizontal="center" vertical="center"/>
    </xf>
    <xf numFmtId="49" fontId="2" fillId="0" borderId="8" xfId="1" applyNumberFormat="1" applyFont="1" applyBorder="1" applyAlignment="1">
      <alignment horizontal="center" vertical="center"/>
    </xf>
    <xf numFmtId="0" fontId="14" fillId="0" borderId="0" xfId="1" applyFont="1" applyAlignment="1">
      <alignment vertical="center"/>
    </xf>
    <xf numFmtId="0" fontId="11" fillId="0" borderId="0" xfId="1" applyFont="1" applyAlignment="1">
      <alignment horizontal="left"/>
    </xf>
    <xf numFmtId="0" fontId="3" fillId="0" borderId="0" xfId="1" applyFont="1" applyBorder="1" applyAlignment="1">
      <alignment vertical="center" wrapText="1"/>
    </xf>
    <xf numFmtId="0" fontId="8" fillId="0" borderId="0" xfId="1" applyFont="1" applyBorder="1" applyAlignment="1">
      <alignment vertical="center" wrapText="1"/>
    </xf>
    <xf numFmtId="0" fontId="2" fillId="0" borderId="0" xfId="1" applyFont="1" applyBorder="1" applyAlignment="1">
      <alignment vertical="center"/>
    </xf>
    <xf numFmtId="0" fontId="2" fillId="0" borderId="0" xfId="1" applyFont="1" applyBorder="1" applyAlignment="1">
      <alignment vertical="top"/>
    </xf>
    <xf numFmtId="0" fontId="3" fillId="0" borderId="12" xfId="1" applyFont="1" applyFill="1" applyBorder="1" applyAlignment="1"/>
    <xf numFmtId="0" fontId="3" fillId="0" borderId="7" xfId="1" applyFont="1" applyFill="1" applyBorder="1" applyAlignment="1">
      <alignment wrapText="1"/>
    </xf>
    <xf numFmtId="0" fontId="3" fillId="0" borderId="6" xfId="1" applyFont="1" applyFill="1" applyBorder="1" applyAlignment="1"/>
    <xf numFmtId="49" fontId="3" fillId="0" borderId="13" xfId="1" applyNumberFormat="1" applyFont="1" applyFill="1" applyBorder="1" applyAlignment="1">
      <alignment horizontal="center"/>
    </xf>
    <xf numFmtId="0" fontId="3" fillId="0" borderId="3" xfId="1" applyFont="1" applyBorder="1" applyAlignment="1"/>
    <xf numFmtId="0" fontId="2" fillId="0" borderId="0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2" fillId="0" borderId="0" xfId="1" applyFont="1" applyBorder="1" applyAlignment="1"/>
    <xf numFmtId="0" fontId="3" fillId="0" borderId="12" xfId="1" applyFont="1" applyBorder="1" applyAlignment="1"/>
    <xf numFmtId="0" fontId="3" fillId="0" borderId="14" xfId="1" applyFont="1" applyBorder="1" applyAlignment="1"/>
    <xf numFmtId="0" fontId="2" fillId="0" borderId="12" xfId="1" applyFont="1" applyBorder="1" applyAlignment="1">
      <alignment horizontal="center"/>
    </xf>
    <xf numFmtId="0" fontId="0" fillId="0" borderId="5" xfId="0" applyBorder="1" applyAlignment="1">
      <alignment horizontal="center"/>
    </xf>
    <xf numFmtId="49" fontId="2" fillId="0" borderId="7" xfId="1" applyNumberFormat="1" applyFont="1" applyBorder="1" applyAlignment="1">
      <alignment horizontal="center"/>
    </xf>
    <xf numFmtId="49" fontId="2" fillId="0" borderId="8" xfId="1" applyNumberFormat="1" applyFont="1" applyBorder="1" applyAlignment="1">
      <alignment horizontal="center"/>
    </xf>
    <xf numFmtId="0" fontId="2" fillId="0" borderId="10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9" xfId="1" applyFont="1" applyBorder="1" applyAlignment="1">
      <alignment wrapText="1"/>
    </xf>
    <xf numFmtId="49" fontId="2" fillId="0" borderId="9" xfId="1" applyNumberFormat="1" applyFont="1" applyBorder="1" applyAlignment="1">
      <alignment horizontal="center"/>
    </xf>
    <xf numFmtId="49" fontId="2" fillId="0" borderId="10" xfId="1" applyNumberFormat="1" applyFont="1" applyBorder="1" applyAlignment="1"/>
    <xf numFmtId="49" fontId="2" fillId="0" borderId="11" xfId="1" applyNumberFormat="1" applyFont="1" applyBorder="1" applyAlignment="1"/>
    <xf numFmtId="49" fontId="2" fillId="0" borderId="17" xfId="1" applyNumberFormat="1" applyFont="1" applyBorder="1" applyAlignment="1"/>
    <xf numFmtId="49" fontId="2" fillId="0" borderId="15" xfId="1" applyNumberFormat="1" applyFont="1" applyBorder="1" applyAlignment="1"/>
    <xf numFmtId="0" fontId="2" fillId="0" borderId="18" xfId="1" applyFont="1" applyBorder="1" applyAlignment="1">
      <alignment horizontal="center" vertical="center"/>
    </xf>
    <xf numFmtId="0" fontId="2" fillId="0" borderId="9" xfId="1" applyFont="1" applyBorder="1" applyAlignment="1">
      <alignment vertical="center" wrapText="1"/>
    </xf>
    <xf numFmtId="0" fontId="3" fillId="0" borderId="19" xfId="1" applyFont="1" applyFill="1" applyBorder="1" applyAlignment="1">
      <alignment wrapText="1"/>
    </xf>
    <xf numFmtId="0" fontId="3" fillId="0" borderId="16" xfId="1" applyFont="1" applyFill="1" applyBorder="1" applyAlignment="1">
      <alignment horizontal="center"/>
    </xf>
    <xf numFmtId="0" fontId="2" fillId="0" borderId="4" xfId="1" applyFont="1" applyBorder="1" applyAlignment="1"/>
    <xf numFmtId="0" fontId="3" fillId="0" borderId="9" xfId="1" applyFont="1" applyBorder="1" applyAlignment="1">
      <alignment wrapText="1"/>
    </xf>
    <xf numFmtId="0" fontId="3" fillId="0" borderId="10" xfId="1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0" fillId="0" borderId="0" xfId="0" applyAlignment="1">
      <alignment horizontal="left" vertical="top"/>
    </xf>
    <xf numFmtId="0" fontId="2" fillId="0" borderId="18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/>
    </xf>
    <xf numFmtId="0" fontId="2" fillId="0" borderId="20" xfId="1" applyFont="1" applyBorder="1" applyAlignment="1">
      <alignment horizontal="center" vertical="center" wrapText="1"/>
    </xf>
    <xf numFmtId="0" fontId="8" fillId="0" borderId="10" xfId="1" applyFont="1" applyBorder="1" applyAlignment="1">
      <alignment horizontal="center" vertical="center" wrapText="1"/>
    </xf>
    <xf numFmtId="0" fontId="8" fillId="0" borderId="16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/>
    </xf>
    <xf numFmtId="0" fontId="2" fillId="0" borderId="11" xfId="1" applyFont="1" applyBorder="1" applyAlignment="1">
      <alignment horizontal="center"/>
    </xf>
    <xf numFmtId="0" fontId="3" fillId="0" borderId="4" xfId="1" applyFont="1" applyFill="1" applyBorder="1" applyAlignment="1">
      <alignment wrapText="1"/>
    </xf>
    <xf numFmtId="0" fontId="3" fillId="0" borderId="5" xfId="1" applyFont="1" applyFill="1" applyBorder="1" applyAlignment="1">
      <alignment horizontal="center"/>
    </xf>
    <xf numFmtId="0" fontId="2" fillId="0" borderId="10" xfId="1" applyFont="1" applyFill="1" applyBorder="1" applyAlignment="1">
      <alignment horizontal="center" vertical="center"/>
    </xf>
    <xf numFmtId="0" fontId="2" fillId="0" borderId="0" xfId="0" applyFont="1"/>
    <xf numFmtId="0" fontId="9" fillId="0" borderId="0" xfId="0" applyFont="1"/>
    <xf numFmtId="0" fontId="2" fillId="0" borderId="0" xfId="0" applyFont="1" applyBorder="1" applyAlignment="1">
      <alignment horizontal="center" vertical="top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2" fillId="0" borderId="0" xfId="0" applyFont="1" applyBorder="1" applyAlignment="1"/>
    <xf numFmtId="0" fontId="9" fillId="0" borderId="0" xfId="0" applyFont="1" applyBorder="1" applyAlignment="1">
      <alignment vertical="top"/>
    </xf>
    <xf numFmtId="0" fontId="2" fillId="0" borderId="0" xfId="0" applyFont="1" applyBorder="1"/>
    <xf numFmtId="49" fontId="2" fillId="0" borderId="0" xfId="0" applyNumberFormat="1" applyFont="1" applyBorder="1" applyAlignment="1"/>
    <xf numFmtId="0" fontId="9" fillId="0" borderId="0" xfId="0" applyFont="1" applyBorder="1"/>
    <xf numFmtId="0" fontId="3" fillId="0" borderId="10" xfId="1" applyFont="1" applyFill="1" applyBorder="1" applyAlignment="1">
      <alignment wrapText="1"/>
    </xf>
    <xf numFmtId="0" fontId="8" fillId="0" borderId="15" xfId="1" applyFont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/>
    </xf>
    <xf numFmtId="3" fontId="9" fillId="0" borderId="0" xfId="1" applyNumberFormat="1" applyFont="1"/>
    <xf numFmtId="0" fontId="2" fillId="0" borderId="5" xfId="1" applyFont="1" applyFill="1" applyBorder="1" applyAlignment="1"/>
    <xf numFmtId="0" fontId="3" fillId="0" borderId="21" xfId="1" applyFont="1" applyFill="1" applyBorder="1" applyAlignment="1">
      <alignment vertical="center" wrapText="1"/>
    </xf>
    <xf numFmtId="49" fontId="3" fillId="0" borderId="18" xfId="1" applyNumberFormat="1" applyFont="1" applyFill="1" applyBorder="1" applyAlignment="1">
      <alignment horizontal="center"/>
    </xf>
    <xf numFmtId="0" fontId="2" fillId="0" borderId="18" xfId="1" applyFont="1" applyFill="1" applyBorder="1" applyAlignment="1">
      <alignment vertical="center" wrapText="1"/>
    </xf>
    <xf numFmtId="0" fontId="2" fillId="0" borderId="10" xfId="1" applyFont="1" applyFill="1" applyBorder="1" applyAlignment="1">
      <alignment wrapText="1"/>
    </xf>
    <xf numFmtId="0" fontId="3" fillId="0" borderId="13" xfId="1" applyFont="1" applyFill="1" applyBorder="1" applyAlignment="1">
      <alignment wrapText="1"/>
    </xf>
    <xf numFmtId="164" fontId="18" fillId="0" borderId="9" xfId="1" applyNumberFormat="1" applyFont="1" applyBorder="1" applyAlignment="1">
      <alignment horizontal="center"/>
    </xf>
    <xf numFmtId="164" fontId="18" fillId="0" borderId="10" xfId="1" applyNumberFormat="1" applyFont="1" applyBorder="1" applyAlignment="1">
      <alignment horizontal="center"/>
    </xf>
    <xf numFmtId="49" fontId="18" fillId="0" borderId="9" xfId="1" applyNumberFormat="1" applyFont="1" applyBorder="1" applyAlignment="1" applyProtection="1">
      <alignment horizontal="center"/>
      <protection locked="0"/>
    </xf>
    <xf numFmtId="49" fontId="18" fillId="0" borderId="10" xfId="1" applyNumberFormat="1" applyFont="1" applyBorder="1" applyAlignment="1" applyProtection="1">
      <alignment horizontal="center"/>
      <protection locked="0"/>
    </xf>
    <xf numFmtId="49" fontId="18" fillId="0" borderId="11" xfId="1" applyNumberFormat="1" applyFont="1" applyBorder="1" applyAlignment="1" applyProtection="1">
      <alignment horizontal="center"/>
      <protection locked="0"/>
    </xf>
    <xf numFmtId="164" fontId="18" fillId="0" borderId="17" xfId="1" applyNumberFormat="1" applyFont="1" applyBorder="1" applyAlignment="1">
      <alignment horizontal="center"/>
    </xf>
    <xf numFmtId="164" fontId="18" fillId="0" borderId="9" xfId="1" applyNumberFormat="1" applyFont="1" applyBorder="1" applyAlignment="1" applyProtection="1">
      <alignment horizontal="center"/>
      <protection locked="0"/>
    </xf>
    <xf numFmtId="164" fontId="18" fillId="0" borderId="10" xfId="1" applyNumberFormat="1" applyFont="1" applyBorder="1" applyAlignment="1" applyProtection="1">
      <alignment horizontal="center"/>
      <protection locked="0"/>
    </xf>
    <xf numFmtId="164" fontId="18" fillId="0" borderId="11" xfId="1" applyNumberFormat="1" applyFont="1" applyBorder="1" applyAlignment="1" applyProtection="1">
      <alignment horizontal="center"/>
      <protection locked="0"/>
    </xf>
    <xf numFmtId="3" fontId="18" fillId="0" borderId="9" xfId="1" applyNumberFormat="1" applyFont="1" applyBorder="1" applyAlignment="1" applyProtection="1">
      <alignment horizontal="center"/>
      <protection locked="0"/>
    </xf>
    <xf numFmtId="3" fontId="18" fillId="0" borderId="10" xfId="1" applyNumberFormat="1" applyFont="1" applyBorder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9" fillId="0" borderId="0" xfId="0" applyFont="1" applyBorder="1" applyAlignment="1" applyProtection="1">
      <alignment vertical="top"/>
      <protection locked="0"/>
    </xf>
    <xf numFmtId="0" fontId="2" fillId="0" borderId="0" xfId="0" applyFont="1" applyBorder="1" applyAlignment="1" applyProtection="1">
      <alignment horizontal="center" vertical="top"/>
      <protection locked="0"/>
    </xf>
    <xf numFmtId="0" fontId="2" fillId="0" borderId="0" xfId="0" applyFont="1" applyBorder="1" applyAlignment="1" applyProtection="1">
      <protection locked="0"/>
    </xf>
    <xf numFmtId="49" fontId="2" fillId="0" borderId="1" xfId="0" applyNumberFormat="1" applyFont="1" applyBorder="1" applyAlignment="1" applyProtection="1">
      <protection locked="0"/>
    </xf>
    <xf numFmtId="0" fontId="9" fillId="0" borderId="22" xfId="0" applyFont="1" applyBorder="1" applyAlignment="1" applyProtection="1">
      <alignment horizontal="center" vertical="top"/>
      <protection locked="0"/>
    </xf>
    <xf numFmtId="0" fontId="9" fillId="0" borderId="22" xfId="0" applyFont="1" applyBorder="1" applyAlignment="1" applyProtection="1">
      <alignment vertical="top"/>
      <protection locked="0"/>
    </xf>
    <xf numFmtId="0" fontId="2" fillId="0" borderId="0" xfId="0" applyFont="1" applyAlignment="1" applyProtection="1">
      <alignment horizontal="right"/>
      <protection locked="0"/>
    </xf>
    <xf numFmtId="0" fontId="0" fillId="0" borderId="1" xfId="0" applyBorder="1" applyProtection="1">
      <protection locked="0"/>
    </xf>
    <xf numFmtId="49" fontId="2" fillId="0" borderId="0" xfId="0" applyNumberFormat="1" applyFont="1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165" fontId="18" fillId="0" borderId="15" xfId="1" applyNumberFormat="1" applyFont="1" applyFill="1" applyBorder="1" applyAlignment="1">
      <alignment horizontal="center" wrapText="1"/>
    </xf>
    <xf numFmtId="164" fontId="18" fillId="0" borderId="15" xfId="1" applyNumberFormat="1" applyFont="1" applyFill="1" applyBorder="1" applyAlignment="1">
      <alignment horizontal="center" wrapText="1"/>
    </xf>
    <xf numFmtId="165" fontId="19" fillId="0" borderId="20" xfId="1" applyNumberFormat="1" applyFont="1" applyFill="1" applyBorder="1" applyAlignment="1">
      <alignment horizontal="center"/>
    </xf>
    <xf numFmtId="165" fontId="19" fillId="0" borderId="5" xfId="1" applyNumberFormat="1" applyFont="1" applyFill="1" applyBorder="1" applyAlignment="1">
      <alignment horizontal="center"/>
    </xf>
    <xf numFmtId="164" fontId="19" fillId="0" borderId="5" xfId="1" applyNumberFormat="1" applyFont="1" applyFill="1" applyBorder="1" applyAlignment="1">
      <alignment horizontal="center"/>
    </xf>
    <xf numFmtId="165" fontId="18" fillId="0" borderId="23" xfId="1" applyNumberFormat="1" applyFont="1" applyFill="1" applyBorder="1" applyAlignment="1">
      <alignment horizontal="center" wrapText="1"/>
    </xf>
    <xf numFmtId="0" fontId="2" fillId="0" borderId="10" xfId="1" applyFont="1" applyBorder="1" applyAlignment="1">
      <alignment horizontal="center" wrapText="1"/>
    </xf>
    <xf numFmtId="0" fontId="2" fillId="0" borderId="15" xfId="1" applyFont="1" applyBorder="1" applyAlignment="1">
      <alignment horizontal="center" wrapText="1"/>
    </xf>
    <xf numFmtId="165" fontId="18" fillId="0" borderId="24" xfId="1" applyNumberFormat="1" applyFont="1" applyFill="1" applyBorder="1" applyAlignment="1" applyProtection="1">
      <alignment horizontal="center" wrapText="1"/>
      <protection locked="0"/>
    </xf>
    <xf numFmtId="164" fontId="18" fillId="0" borderId="24" xfId="1" applyNumberFormat="1" applyFont="1" applyFill="1" applyBorder="1" applyAlignment="1" applyProtection="1">
      <alignment horizontal="center" wrapText="1"/>
      <protection locked="0"/>
    </xf>
    <xf numFmtId="165" fontId="18" fillId="0" borderId="15" xfId="1" applyNumberFormat="1" applyFont="1" applyFill="1" applyBorder="1" applyAlignment="1" applyProtection="1">
      <alignment horizontal="center" wrapText="1"/>
      <protection locked="0"/>
    </xf>
    <xf numFmtId="164" fontId="18" fillId="0" borderId="15" xfId="1" applyNumberFormat="1" applyFont="1" applyFill="1" applyBorder="1" applyAlignment="1" applyProtection="1">
      <alignment horizontal="center" wrapText="1"/>
      <protection locked="0"/>
    </xf>
    <xf numFmtId="165" fontId="18" fillId="0" borderId="15" xfId="1" applyNumberFormat="1" applyFont="1" applyFill="1" applyBorder="1" applyAlignment="1" applyProtection="1">
      <alignment horizontal="center" wrapText="1"/>
    </xf>
    <xf numFmtId="164" fontId="18" fillId="0" borderId="15" xfId="1" applyNumberFormat="1" applyFont="1" applyFill="1" applyBorder="1" applyAlignment="1" applyProtection="1">
      <alignment horizontal="center" wrapText="1"/>
    </xf>
    <xf numFmtId="165" fontId="19" fillId="0" borderId="20" xfId="1" applyNumberFormat="1" applyFont="1" applyFill="1" applyBorder="1" applyAlignment="1" applyProtection="1">
      <alignment horizontal="center"/>
    </xf>
    <xf numFmtId="164" fontId="19" fillId="0" borderId="5" xfId="1" applyNumberFormat="1" applyFont="1" applyFill="1" applyBorder="1" applyAlignment="1" applyProtection="1">
      <alignment horizontal="center"/>
    </xf>
    <xf numFmtId="165" fontId="18" fillId="0" borderId="23" xfId="1" applyNumberFormat="1" applyFont="1" applyFill="1" applyBorder="1" applyAlignment="1" applyProtection="1">
      <alignment horizontal="center" wrapText="1"/>
    </xf>
    <xf numFmtId="0" fontId="2" fillId="0" borderId="10" xfId="1" applyFont="1" applyBorder="1" applyAlignment="1">
      <alignment horizontal="center" vertical="top"/>
    </xf>
    <xf numFmtId="0" fontId="2" fillId="0" borderId="10" xfId="1" applyFont="1" applyBorder="1" applyAlignment="1">
      <alignment vertical="top"/>
    </xf>
    <xf numFmtId="164" fontId="18" fillId="0" borderId="23" xfId="1" applyNumberFormat="1" applyFont="1" applyFill="1" applyBorder="1" applyAlignment="1">
      <alignment horizontal="center" wrapText="1"/>
    </xf>
    <xf numFmtId="49" fontId="3" fillId="0" borderId="5" xfId="1" applyNumberFormat="1" applyFont="1" applyFill="1" applyBorder="1" applyAlignment="1">
      <alignment horizontal="center"/>
    </xf>
    <xf numFmtId="0" fontId="2" fillId="0" borderId="25" xfId="1" applyFont="1" applyFill="1" applyBorder="1" applyAlignment="1"/>
    <xf numFmtId="49" fontId="3" fillId="0" borderId="16" xfId="1" applyNumberFormat="1" applyFont="1" applyFill="1" applyBorder="1" applyAlignment="1">
      <alignment horizontal="center"/>
    </xf>
    <xf numFmtId="165" fontId="19" fillId="0" borderId="26" xfId="1" applyNumberFormat="1" applyFont="1" applyFill="1" applyBorder="1" applyAlignment="1">
      <alignment horizontal="center"/>
    </xf>
    <xf numFmtId="165" fontId="19" fillId="0" borderId="16" xfId="1" applyNumberFormat="1" applyFont="1" applyFill="1" applyBorder="1" applyAlignment="1">
      <alignment horizontal="center"/>
    </xf>
    <xf numFmtId="164" fontId="19" fillId="0" borderId="16" xfId="1" applyNumberFormat="1" applyFont="1" applyFill="1" applyBorder="1" applyAlignment="1">
      <alignment horizontal="center"/>
    </xf>
    <xf numFmtId="0" fontId="3" fillId="0" borderId="14" xfId="1" applyFont="1" applyFill="1" applyBorder="1" applyAlignment="1">
      <alignment wrapText="1"/>
    </xf>
    <xf numFmtId="164" fontId="18" fillId="0" borderId="23" xfId="1" applyNumberFormat="1" applyFont="1" applyFill="1" applyBorder="1" applyAlignment="1" applyProtection="1">
      <alignment horizontal="center" wrapText="1"/>
    </xf>
    <xf numFmtId="165" fontId="18" fillId="0" borderId="20" xfId="1" applyNumberFormat="1" applyFont="1" applyFill="1" applyBorder="1" applyAlignment="1" applyProtection="1">
      <alignment horizontal="center" wrapText="1"/>
      <protection locked="0"/>
    </xf>
    <xf numFmtId="164" fontId="18" fillId="0" borderId="20" xfId="1" applyNumberFormat="1" applyFont="1" applyFill="1" applyBorder="1" applyAlignment="1" applyProtection="1">
      <alignment horizontal="center" wrapText="1"/>
      <protection locked="0"/>
    </xf>
    <xf numFmtId="165" fontId="18" fillId="0" borderId="20" xfId="1" applyNumberFormat="1" applyFont="1" applyFill="1" applyBorder="1" applyAlignment="1" applyProtection="1">
      <alignment horizontal="center" wrapText="1"/>
    </xf>
    <xf numFmtId="164" fontId="18" fillId="0" borderId="20" xfId="1" applyNumberFormat="1" applyFont="1" applyFill="1" applyBorder="1" applyAlignment="1" applyProtection="1">
      <alignment horizontal="center" wrapText="1"/>
    </xf>
    <xf numFmtId="165" fontId="19" fillId="0" borderId="26" xfId="1" applyNumberFormat="1" applyFont="1" applyFill="1" applyBorder="1" applyAlignment="1" applyProtection="1">
      <alignment horizontal="center"/>
    </xf>
    <xf numFmtId="165" fontId="19" fillId="0" borderId="16" xfId="1" applyNumberFormat="1" applyFont="1" applyFill="1" applyBorder="1" applyAlignment="1" applyProtection="1">
      <alignment horizontal="center"/>
    </xf>
    <xf numFmtId="164" fontId="19" fillId="0" borderId="16" xfId="1" applyNumberFormat="1" applyFont="1" applyFill="1" applyBorder="1" applyAlignment="1" applyProtection="1">
      <alignment horizontal="center"/>
    </xf>
    <xf numFmtId="165" fontId="19" fillId="0" borderId="27" xfId="1" applyNumberFormat="1" applyFont="1" applyFill="1" applyBorder="1" applyAlignment="1" applyProtection="1">
      <alignment horizontal="center"/>
      <protection locked="0"/>
    </xf>
    <xf numFmtId="165" fontId="19" fillId="0" borderId="6" xfId="1" applyNumberFormat="1" applyFont="1" applyFill="1" applyBorder="1" applyAlignment="1" applyProtection="1">
      <alignment horizontal="center"/>
      <protection locked="0"/>
    </xf>
    <xf numFmtId="164" fontId="19" fillId="0" borderId="6" xfId="1" applyNumberFormat="1" applyFont="1" applyFill="1" applyBorder="1" applyAlignment="1" applyProtection="1">
      <alignment horizontal="center"/>
      <protection locked="0"/>
    </xf>
    <xf numFmtId="165" fontId="19" fillId="0" borderId="27" xfId="1" applyNumberFormat="1" applyFont="1" applyFill="1" applyBorder="1" applyAlignment="1" applyProtection="1">
      <alignment horizontal="center"/>
    </xf>
    <xf numFmtId="165" fontId="19" fillId="0" borderId="6" xfId="1" applyNumberFormat="1" applyFont="1" applyFill="1" applyBorder="1" applyAlignment="1" applyProtection="1">
      <alignment horizontal="center"/>
    </xf>
    <xf numFmtId="164" fontId="19" fillId="0" borderId="6" xfId="1" applyNumberFormat="1" applyFont="1" applyFill="1" applyBorder="1" applyAlignment="1" applyProtection="1">
      <alignment horizontal="center"/>
    </xf>
    <xf numFmtId="165" fontId="19" fillId="0" borderId="28" xfId="1" applyNumberFormat="1" applyFont="1" applyFill="1" applyBorder="1" applyAlignment="1" applyProtection="1">
      <alignment horizontal="center" wrapText="1"/>
      <protection locked="0"/>
    </xf>
    <xf numFmtId="165" fontId="19" fillId="0" borderId="7" xfId="1" applyNumberFormat="1" applyFont="1" applyFill="1" applyBorder="1" applyAlignment="1" applyProtection="1">
      <alignment horizontal="center" wrapText="1"/>
      <protection locked="0"/>
    </xf>
    <xf numFmtId="164" fontId="19" fillId="0" borderId="7" xfId="1" applyNumberFormat="1" applyFont="1" applyFill="1" applyBorder="1" applyAlignment="1" applyProtection="1">
      <alignment horizontal="center" wrapText="1"/>
      <protection locked="0"/>
    </xf>
    <xf numFmtId="165" fontId="19" fillId="0" borderId="28" xfId="1" applyNumberFormat="1" applyFont="1" applyFill="1" applyBorder="1" applyAlignment="1" applyProtection="1">
      <alignment horizontal="center" wrapText="1"/>
    </xf>
    <xf numFmtId="165" fontId="19" fillId="0" borderId="7" xfId="1" applyNumberFormat="1" applyFont="1" applyFill="1" applyBorder="1" applyAlignment="1" applyProtection="1">
      <alignment horizontal="center" wrapText="1"/>
    </xf>
    <xf numFmtId="164" fontId="19" fillId="0" borderId="7" xfId="1" applyNumberFormat="1" applyFont="1" applyFill="1" applyBorder="1" applyAlignment="1" applyProtection="1">
      <alignment horizontal="center" wrapText="1"/>
    </xf>
    <xf numFmtId="165" fontId="19" fillId="0" borderId="24" xfId="1" applyNumberFormat="1" applyFont="1" applyFill="1" applyBorder="1" applyAlignment="1" applyProtection="1">
      <alignment horizontal="center" wrapText="1"/>
      <protection locked="0"/>
    </xf>
    <xf numFmtId="165" fontId="19" fillId="0" borderId="8" xfId="1" applyNumberFormat="1" applyFont="1" applyFill="1" applyBorder="1" applyAlignment="1" applyProtection="1">
      <alignment horizontal="center" wrapText="1"/>
      <protection locked="0"/>
    </xf>
    <xf numFmtId="164" fontId="19" fillId="0" borderId="8" xfId="1" applyNumberFormat="1" applyFont="1" applyFill="1" applyBorder="1" applyAlignment="1" applyProtection="1">
      <alignment horizontal="center" wrapText="1"/>
      <protection locked="0"/>
    </xf>
    <xf numFmtId="165" fontId="19" fillId="0" borderId="24" xfId="1" applyNumberFormat="1" applyFont="1" applyFill="1" applyBorder="1" applyAlignment="1" applyProtection="1">
      <alignment horizontal="center" wrapText="1"/>
    </xf>
    <xf numFmtId="165" fontId="19" fillId="0" borderId="8" xfId="1" applyNumberFormat="1" applyFont="1" applyFill="1" applyBorder="1" applyAlignment="1" applyProtection="1">
      <alignment horizontal="center" wrapText="1"/>
    </xf>
    <xf numFmtId="164" fontId="19" fillId="0" borderId="8" xfId="1" applyNumberFormat="1" applyFont="1" applyFill="1" applyBorder="1" applyAlignment="1" applyProtection="1">
      <alignment horizontal="center" wrapText="1"/>
    </xf>
    <xf numFmtId="0" fontId="3" fillId="0" borderId="9" xfId="1" applyFont="1" applyFill="1" applyBorder="1" applyAlignment="1">
      <alignment vertical="center" wrapText="1"/>
    </xf>
    <xf numFmtId="165" fontId="19" fillId="0" borderId="29" xfId="1" applyNumberFormat="1" applyFont="1" applyFill="1" applyBorder="1" applyAlignment="1" applyProtection="1">
      <alignment horizontal="center" wrapText="1"/>
    </xf>
    <xf numFmtId="164" fontId="19" fillId="0" borderId="13" xfId="1" applyNumberFormat="1" applyFont="1" applyFill="1" applyBorder="1" applyAlignment="1" applyProtection="1">
      <alignment horizontal="center" wrapText="1"/>
    </xf>
    <xf numFmtId="165" fontId="19" fillId="0" borderId="29" xfId="1" applyNumberFormat="1" applyFont="1" applyFill="1" applyBorder="1" applyAlignment="1" applyProtection="1">
      <alignment horizontal="center" wrapText="1"/>
      <protection locked="0"/>
    </xf>
    <xf numFmtId="165" fontId="19" fillId="0" borderId="13" xfId="1" applyNumberFormat="1" applyFont="1" applyFill="1" applyBorder="1" applyAlignment="1" applyProtection="1">
      <alignment horizontal="center" wrapText="1"/>
      <protection locked="0"/>
    </xf>
    <xf numFmtId="164" fontId="19" fillId="0" borderId="13" xfId="1" applyNumberFormat="1" applyFont="1" applyFill="1" applyBorder="1" applyAlignment="1" applyProtection="1">
      <alignment horizontal="center" wrapText="1"/>
      <protection locked="0"/>
    </xf>
    <xf numFmtId="164" fontId="16" fillId="0" borderId="10" xfId="1" applyNumberFormat="1" applyFont="1" applyFill="1" applyBorder="1" applyAlignment="1">
      <alignment horizontal="center"/>
    </xf>
    <xf numFmtId="164" fontId="2" fillId="0" borderId="11" xfId="1" applyNumberFormat="1" applyFont="1" applyFill="1" applyBorder="1" applyAlignment="1">
      <alignment horizontal="center"/>
    </xf>
    <xf numFmtId="164" fontId="2" fillId="0" borderId="0" xfId="1" applyNumberFormat="1" applyFont="1" applyFill="1" applyBorder="1" applyAlignment="1">
      <alignment horizontal="center"/>
    </xf>
    <xf numFmtId="164" fontId="17" fillId="0" borderId="5" xfId="1" applyNumberFormat="1" applyFont="1" applyFill="1" applyBorder="1" applyAlignment="1">
      <alignment horizontal="center"/>
    </xf>
    <xf numFmtId="164" fontId="2" fillId="0" borderId="1" xfId="1" applyNumberFormat="1" applyFont="1" applyFill="1" applyBorder="1" applyAlignment="1">
      <alignment horizontal="center"/>
    </xf>
    <xf numFmtId="164" fontId="17" fillId="0" borderId="6" xfId="1" applyNumberFormat="1" applyFont="1" applyFill="1" applyBorder="1" applyAlignment="1" applyProtection="1">
      <alignment horizontal="center"/>
      <protection locked="0"/>
    </xf>
    <xf numFmtId="164" fontId="17" fillId="0" borderId="5" xfId="1" applyNumberFormat="1" applyFont="1" applyFill="1" applyBorder="1" applyAlignment="1" applyProtection="1">
      <alignment horizontal="center"/>
      <protection locked="0"/>
    </xf>
    <xf numFmtId="164" fontId="16" fillId="0" borderId="11" xfId="1" applyNumberFormat="1" applyFont="1" applyFill="1" applyBorder="1" applyAlignment="1" applyProtection="1">
      <alignment horizontal="center"/>
      <protection locked="0"/>
    </xf>
    <xf numFmtId="164" fontId="16" fillId="0" borderId="10" xfId="1" applyNumberFormat="1" applyFont="1" applyFill="1" applyBorder="1" applyAlignment="1" applyProtection="1">
      <alignment horizontal="center"/>
      <protection locked="0"/>
    </xf>
    <xf numFmtId="164" fontId="17" fillId="0" borderId="0" xfId="1" applyNumberFormat="1" applyFont="1" applyFill="1" applyBorder="1" applyAlignment="1">
      <alignment horizontal="center"/>
    </xf>
    <xf numFmtId="0" fontId="10" fillId="0" borderId="10" xfId="1" applyFont="1" applyBorder="1" applyAlignment="1">
      <alignment horizontal="center" vertical="center" wrapText="1"/>
    </xf>
    <xf numFmtId="0" fontId="15" fillId="0" borderId="10" xfId="1" applyFont="1" applyBorder="1" applyAlignment="1">
      <alignment horizontal="center" vertical="top"/>
    </xf>
    <xf numFmtId="0" fontId="15" fillId="0" borderId="15" xfId="1" applyFont="1" applyBorder="1" applyAlignment="1">
      <alignment horizontal="center" vertical="top"/>
    </xf>
    <xf numFmtId="49" fontId="3" fillId="0" borderId="15" xfId="1" applyNumberFormat="1" applyFont="1" applyFill="1" applyBorder="1" applyAlignment="1">
      <alignment horizontal="center"/>
    </xf>
    <xf numFmtId="49" fontId="2" fillId="0" borderId="20" xfId="1" applyNumberFormat="1" applyFont="1" applyFill="1" applyBorder="1" applyAlignment="1">
      <alignment horizontal="center"/>
    </xf>
    <xf numFmtId="49" fontId="4" fillId="0" borderId="20" xfId="1" applyNumberFormat="1" applyFont="1" applyFill="1" applyBorder="1" applyAlignment="1">
      <alignment horizontal="center"/>
    </xf>
    <xf numFmtId="49" fontId="2" fillId="0" borderId="27" xfId="1" applyNumberFormat="1" applyFont="1" applyFill="1" applyBorder="1" applyAlignment="1">
      <alignment horizontal="center"/>
    </xf>
    <xf numFmtId="0" fontId="3" fillId="0" borderId="10" xfId="1" applyFont="1" applyFill="1" applyBorder="1" applyAlignment="1">
      <alignment horizontal="left" vertical="top" wrapText="1"/>
    </xf>
    <xf numFmtId="0" fontId="2" fillId="0" borderId="5" xfId="1" applyFont="1" applyFill="1" applyBorder="1" applyAlignment="1">
      <alignment horizontal="left" vertical="top"/>
    </xf>
    <xf numFmtId="164" fontId="2" fillId="0" borderId="6" xfId="1" applyNumberFormat="1" applyFont="1" applyFill="1" applyBorder="1" applyAlignment="1">
      <alignment horizontal="center"/>
    </xf>
    <xf numFmtId="0" fontId="2" fillId="0" borderId="5" xfId="1" applyFont="1" applyFill="1" applyBorder="1" applyAlignment="1">
      <alignment horizontal="left" vertical="top" wrapText="1"/>
    </xf>
    <xf numFmtId="0" fontId="4" fillId="0" borderId="5" xfId="1" applyFont="1" applyFill="1" applyBorder="1" applyAlignment="1">
      <alignment horizontal="left" vertical="top"/>
    </xf>
    <xf numFmtId="0" fontId="4" fillId="0" borderId="5" xfId="1" applyFont="1" applyFill="1" applyBorder="1" applyAlignment="1">
      <alignment horizontal="left" vertical="top" wrapText="1"/>
    </xf>
    <xf numFmtId="0" fontId="2" fillId="0" borderId="6" xfId="1" applyFont="1" applyFill="1" applyBorder="1" applyAlignment="1">
      <alignment horizontal="left" vertical="top" wrapText="1"/>
    </xf>
    <xf numFmtId="0" fontId="10" fillId="0" borderId="9" xfId="1" applyFont="1" applyBorder="1" applyAlignment="1">
      <alignment horizontal="center" vertical="center" wrapText="1"/>
    </xf>
    <xf numFmtId="0" fontId="15" fillId="0" borderId="9" xfId="1" applyFont="1" applyBorder="1" applyAlignment="1">
      <alignment horizontal="center" vertical="top"/>
    </xf>
    <xf numFmtId="0" fontId="10" fillId="0" borderId="15" xfId="1" applyFont="1" applyBorder="1" applyAlignment="1">
      <alignment horizontal="center" vertical="center" wrapText="1"/>
    </xf>
    <xf numFmtId="0" fontId="2" fillId="0" borderId="16" xfId="1" applyFont="1" applyFill="1" applyBorder="1" applyAlignment="1">
      <alignment horizontal="center"/>
    </xf>
    <xf numFmtId="164" fontId="2" fillId="0" borderId="6" xfId="1" applyNumberFormat="1" applyFont="1" applyFill="1" applyBorder="1" applyAlignment="1">
      <alignment horizontal="left"/>
    </xf>
    <xf numFmtId="49" fontId="2" fillId="0" borderId="16" xfId="1" applyNumberFormat="1" applyFont="1" applyFill="1" applyBorder="1" applyAlignment="1">
      <alignment horizontal="center"/>
    </xf>
    <xf numFmtId="49" fontId="2" fillId="0" borderId="18" xfId="1" applyNumberFormat="1" applyFont="1" applyFill="1" applyBorder="1" applyAlignment="1">
      <alignment horizontal="center"/>
    </xf>
    <xf numFmtId="0" fontId="2" fillId="0" borderId="7" xfId="1" applyFont="1" applyFill="1" applyBorder="1" applyAlignment="1">
      <alignment horizontal="left" vertical="top" wrapText="1"/>
    </xf>
    <xf numFmtId="49" fontId="2" fillId="0" borderId="28" xfId="1" applyNumberFormat="1" applyFont="1" applyFill="1" applyBorder="1" applyAlignment="1">
      <alignment horizontal="center"/>
    </xf>
    <xf numFmtId="164" fontId="2" fillId="0" borderId="2" xfId="1" applyNumberFormat="1" applyFont="1" applyFill="1" applyBorder="1" applyAlignment="1">
      <alignment horizontal="center"/>
    </xf>
    <xf numFmtId="164" fontId="17" fillId="0" borderId="7" xfId="1" applyNumberFormat="1" applyFont="1" applyFill="1" applyBorder="1" applyAlignment="1">
      <alignment horizontal="center"/>
    </xf>
    <xf numFmtId="0" fontId="4" fillId="0" borderId="6" xfId="1" applyFont="1" applyFill="1" applyBorder="1" applyAlignment="1">
      <alignment horizontal="left" vertical="top"/>
    </xf>
    <xf numFmtId="164" fontId="17" fillId="0" borderId="6" xfId="1" applyNumberFormat="1" applyFont="1" applyFill="1" applyBorder="1" applyAlignment="1">
      <alignment horizontal="center"/>
    </xf>
    <xf numFmtId="49" fontId="4" fillId="0" borderId="27" xfId="1" applyNumberFormat="1" applyFont="1" applyFill="1" applyBorder="1" applyAlignment="1">
      <alignment horizontal="center"/>
    </xf>
    <xf numFmtId="0" fontId="4" fillId="0" borderId="7" xfId="1" applyFont="1" applyFill="1" applyBorder="1" applyAlignment="1">
      <alignment horizontal="left" vertical="top" wrapText="1"/>
    </xf>
    <xf numFmtId="49" fontId="4" fillId="0" borderId="28" xfId="1" applyNumberFormat="1" applyFont="1" applyFill="1" applyBorder="1" applyAlignment="1">
      <alignment horizontal="center"/>
    </xf>
    <xf numFmtId="164" fontId="17" fillId="0" borderId="7" xfId="1" applyNumberFormat="1" applyFont="1" applyFill="1" applyBorder="1" applyAlignment="1" applyProtection="1">
      <alignment horizontal="center"/>
      <protection locked="0"/>
    </xf>
    <xf numFmtId="164" fontId="16" fillId="0" borderId="9" xfId="1" applyNumberFormat="1" applyFont="1" applyFill="1" applyBorder="1" applyAlignment="1">
      <alignment horizontal="center"/>
    </xf>
    <xf numFmtId="0" fontId="0" fillId="0" borderId="16" xfId="0" applyBorder="1" applyAlignment="1">
      <alignment horizontal="center"/>
    </xf>
    <xf numFmtId="164" fontId="2" fillId="0" borderId="6" xfId="1" applyNumberFormat="1" applyFont="1" applyFill="1" applyBorder="1" applyAlignment="1">
      <alignment horizontal="left" wrapText="1"/>
    </xf>
    <xf numFmtId="164" fontId="2" fillId="0" borderId="6" xfId="1" applyNumberFormat="1" applyFont="1" applyFill="1" applyBorder="1" applyAlignment="1" applyProtection="1">
      <alignment horizontal="center"/>
      <protection locked="0"/>
    </xf>
    <xf numFmtId="164" fontId="18" fillId="0" borderId="10" xfId="1" applyNumberFormat="1" applyFont="1" applyFill="1" applyBorder="1" applyAlignment="1">
      <alignment horizontal="center"/>
    </xf>
    <xf numFmtId="164" fontId="19" fillId="0" borderId="5" xfId="1" applyNumberFormat="1" applyFont="1" applyFill="1" applyBorder="1" applyAlignment="1" applyProtection="1">
      <alignment horizontal="center"/>
      <protection locked="0"/>
    </xf>
    <xf numFmtId="164" fontId="18" fillId="0" borderId="10" xfId="1" applyNumberFormat="1" applyFont="1" applyFill="1" applyBorder="1" applyAlignment="1" applyProtection="1">
      <alignment horizontal="center"/>
      <protection locked="0"/>
    </xf>
    <xf numFmtId="164" fontId="19" fillId="0" borderId="7" xfId="1" applyNumberFormat="1" applyFont="1" applyFill="1" applyBorder="1" applyAlignment="1">
      <alignment horizontal="center"/>
    </xf>
    <xf numFmtId="164" fontId="19" fillId="0" borderId="6" xfId="1" applyNumberFormat="1" applyFont="1" applyFill="1" applyBorder="1" applyAlignment="1">
      <alignment horizontal="center"/>
    </xf>
    <xf numFmtId="164" fontId="19" fillId="0" borderId="7" xfId="1" applyNumberFormat="1" applyFont="1" applyFill="1" applyBorder="1" applyAlignment="1" applyProtection="1">
      <alignment horizontal="center"/>
      <protection locked="0"/>
    </xf>
    <xf numFmtId="164" fontId="18" fillId="0" borderId="9" xfId="1" applyNumberFormat="1" applyFont="1" applyFill="1" applyBorder="1" applyAlignment="1">
      <alignment horizontal="center"/>
    </xf>
    <xf numFmtId="164" fontId="18" fillId="0" borderId="11" xfId="1" applyNumberFormat="1" applyFont="1" applyFill="1" applyBorder="1" applyAlignment="1" applyProtection="1">
      <alignment horizontal="center"/>
      <protection locked="0"/>
    </xf>
    <xf numFmtId="164" fontId="2" fillId="0" borderId="7" xfId="1" applyNumberFormat="1" applyFont="1" applyFill="1" applyBorder="1" applyAlignment="1">
      <alignment horizontal="center"/>
    </xf>
    <xf numFmtId="164" fontId="2" fillId="0" borderId="5" xfId="1" applyNumberFormat="1" applyFont="1" applyFill="1" applyBorder="1" applyAlignment="1">
      <alignment horizontal="center"/>
    </xf>
    <xf numFmtId="164" fontId="2" fillId="0" borderId="18" xfId="1" applyNumberFormat="1" applyFont="1" applyFill="1" applyBorder="1" applyAlignment="1">
      <alignment horizontal="center"/>
    </xf>
    <xf numFmtId="164" fontId="17" fillId="0" borderId="16" xfId="1" applyNumberFormat="1" applyFont="1" applyFill="1" applyBorder="1" applyAlignment="1">
      <alignment horizontal="center"/>
    </xf>
    <xf numFmtId="164" fontId="2" fillId="0" borderId="7" xfId="1" applyNumberFormat="1" applyFont="1" applyFill="1" applyBorder="1" applyAlignment="1">
      <alignment horizontal="left"/>
    </xf>
    <xf numFmtId="164" fontId="2" fillId="0" borderId="5" xfId="1" applyNumberFormat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vertical="top"/>
    </xf>
    <xf numFmtId="164" fontId="2" fillId="0" borderId="11" xfId="1" applyNumberFormat="1" applyFont="1" applyFill="1" applyBorder="1" applyAlignment="1" applyProtection="1">
      <alignment horizontal="center"/>
    </xf>
    <xf numFmtId="164" fontId="18" fillId="0" borderId="10" xfId="1" applyNumberFormat="1" applyFont="1" applyFill="1" applyBorder="1" applyAlignment="1" applyProtection="1">
      <alignment horizontal="center"/>
    </xf>
    <xf numFmtId="164" fontId="2" fillId="0" borderId="0" xfId="1" applyNumberFormat="1" applyFont="1" applyFill="1" applyBorder="1" applyAlignment="1" applyProtection="1">
      <alignment horizontal="center"/>
    </xf>
    <xf numFmtId="164" fontId="2" fillId="0" borderId="1" xfId="1" applyNumberFormat="1" applyFont="1" applyFill="1" applyBorder="1" applyAlignment="1" applyProtection="1">
      <alignment horizontal="center"/>
    </xf>
    <xf numFmtId="164" fontId="17" fillId="0" borderId="0" xfId="1" applyNumberFormat="1" applyFont="1" applyFill="1" applyBorder="1" applyAlignment="1" applyProtection="1">
      <alignment horizontal="center"/>
    </xf>
    <xf numFmtId="164" fontId="2" fillId="0" borderId="2" xfId="1" applyNumberFormat="1" applyFont="1" applyFill="1" applyBorder="1" applyAlignment="1" applyProtection="1">
      <alignment horizontal="center"/>
    </xf>
    <xf numFmtId="164" fontId="19" fillId="0" borderId="7" xfId="1" applyNumberFormat="1" applyFont="1" applyFill="1" applyBorder="1" applyAlignment="1" applyProtection="1">
      <alignment horizontal="center"/>
    </xf>
    <xf numFmtId="164" fontId="16" fillId="0" borderId="11" xfId="1" applyNumberFormat="1" applyFont="1" applyFill="1" applyBorder="1" applyAlignment="1" applyProtection="1">
      <alignment horizontal="center"/>
    </xf>
    <xf numFmtId="164" fontId="18" fillId="0" borderId="11" xfId="1" applyNumberFormat="1" applyFont="1" applyFill="1" applyBorder="1" applyAlignment="1" applyProtection="1">
      <alignment horizontal="center"/>
    </xf>
    <xf numFmtId="164" fontId="18" fillId="0" borderId="9" xfId="1" applyNumberFormat="1" applyFont="1" applyFill="1" applyBorder="1" applyAlignment="1" applyProtection="1">
      <alignment horizontal="center"/>
    </xf>
    <xf numFmtId="49" fontId="2" fillId="0" borderId="0" xfId="1" applyNumberFormat="1" applyFont="1" applyBorder="1" applyAlignment="1"/>
    <xf numFmtId="0" fontId="2" fillId="0" borderId="30" xfId="1" applyFont="1" applyBorder="1" applyAlignment="1">
      <alignment horizontal="center" vertical="center"/>
    </xf>
    <xf numFmtId="0" fontId="3" fillId="0" borderId="26" xfId="1" applyFont="1" applyFill="1" applyBorder="1" applyAlignment="1">
      <alignment horizontal="center"/>
    </xf>
    <xf numFmtId="0" fontId="7" fillId="0" borderId="0" xfId="1" applyFont="1" applyAlignment="1">
      <alignment horizontal="center"/>
    </xf>
    <xf numFmtId="0" fontId="13" fillId="0" borderId="0" xfId="1" applyFont="1" applyAlignment="1">
      <alignment horizontal="center"/>
    </xf>
    <xf numFmtId="0" fontId="14" fillId="0" borderId="33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/>
    </xf>
    <xf numFmtId="0" fontId="10" fillId="0" borderId="10" xfId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" fillId="0" borderId="10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/>
    </xf>
    <xf numFmtId="164" fontId="19" fillId="0" borderId="3" xfId="1" applyNumberFormat="1" applyFont="1" applyBorder="1" applyAlignment="1">
      <alignment horizontal="center"/>
    </xf>
    <xf numFmtId="164" fontId="19" fillId="0" borderId="28" xfId="1" applyNumberFormat="1" applyFont="1" applyBorder="1" applyAlignment="1">
      <alignment horizontal="center"/>
    </xf>
    <xf numFmtId="0" fontId="19" fillId="0" borderId="3" xfId="1" applyFont="1" applyBorder="1" applyAlignment="1" applyProtection="1">
      <alignment horizontal="center"/>
      <protection locked="0"/>
    </xf>
    <xf numFmtId="0" fontId="19" fillId="0" borderId="2" xfId="1" applyFont="1" applyBorder="1" applyAlignment="1" applyProtection="1">
      <alignment horizontal="center"/>
      <protection locked="0"/>
    </xf>
    <xf numFmtId="0" fontId="19" fillId="0" borderId="14" xfId="1" applyFont="1" applyBorder="1" applyAlignment="1" applyProtection="1">
      <alignment horizontal="center"/>
      <protection locked="0"/>
    </xf>
    <xf numFmtId="0" fontId="19" fillId="0" borderId="31" xfId="1" applyFont="1" applyBorder="1" applyAlignment="1" applyProtection="1">
      <alignment horizontal="center"/>
      <protection locked="0"/>
    </xf>
    <xf numFmtId="164" fontId="19" fillId="0" borderId="14" xfId="1" applyNumberFormat="1" applyFont="1" applyBorder="1" applyAlignment="1">
      <alignment horizontal="center"/>
    </xf>
    <xf numFmtId="164" fontId="19" fillId="0" borderId="24" xfId="1" applyNumberFormat="1" applyFont="1" applyBorder="1" applyAlignment="1">
      <alignment horizontal="center"/>
    </xf>
    <xf numFmtId="164" fontId="19" fillId="0" borderId="4" xfId="1" applyNumberFormat="1" applyFont="1" applyBorder="1" applyAlignment="1">
      <alignment horizontal="center"/>
    </xf>
    <xf numFmtId="164" fontId="19" fillId="0" borderId="20" xfId="1" applyNumberFormat="1" applyFont="1" applyBorder="1" applyAlignment="1">
      <alignment horizontal="center"/>
    </xf>
    <xf numFmtId="0" fontId="12" fillId="0" borderId="0" xfId="1" applyFont="1" applyAlignment="1">
      <alignment horizontal="left" vertical="top" wrapText="1"/>
    </xf>
    <xf numFmtId="0" fontId="14" fillId="0" borderId="0" xfId="1" applyFont="1" applyAlignment="1">
      <alignment horizontal="center" vertical="center"/>
    </xf>
    <xf numFmtId="164" fontId="19" fillId="0" borderId="12" xfId="1" applyNumberFormat="1" applyFont="1" applyBorder="1" applyAlignment="1">
      <alignment horizontal="center"/>
    </xf>
    <xf numFmtId="164" fontId="19" fillId="0" borderId="27" xfId="1" applyNumberFormat="1" applyFont="1" applyBorder="1" applyAlignment="1">
      <alignment horizontal="center"/>
    </xf>
    <xf numFmtId="0" fontId="2" fillId="0" borderId="9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3" fillId="0" borderId="34" xfId="1" applyFont="1" applyBorder="1" applyAlignment="1">
      <alignment horizontal="center" vertical="center" wrapText="1"/>
    </xf>
    <xf numFmtId="0" fontId="3" fillId="0" borderId="32" xfId="1" applyFont="1" applyBorder="1" applyAlignment="1">
      <alignment horizontal="center" vertical="center" wrapText="1"/>
    </xf>
    <xf numFmtId="164" fontId="18" fillId="0" borderId="9" xfId="1" applyNumberFormat="1" applyFont="1" applyBorder="1" applyAlignment="1">
      <alignment horizontal="center"/>
    </xf>
    <xf numFmtId="164" fontId="18" fillId="0" borderId="15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 vertical="center" wrapText="1"/>
    </xf>
    <xf numFmtId="0" fontId="2" fillId="0" borderId="24" xfId="1" applyFont="1" applyBorder="1" applyAlignment="1">
      <alignment horizontal="center" vertical="center" wrapText="1"/>
    </xf>
    <xf numFmtId="0" fontId="2" fillId="0" borderId="31" xfId="1" applyFont="1" applyBorder="1" applyAlignment="1">
      <alignment horizontal="center" vertical="center" wrapText="1"/>
    </xf>
    <xf numFmtId="164" fontId="18" fillId="0" borderId="25" xfId="1" applyNumberFormat="1" applyFont="1" applyFill="1" applyBorder="1" applyAlignment="1">
      <alignment horizontal="center" wrapText="1"/>
    </xf>
    <xf numFmtId="164" fontId="18" fillId="0" borderId="26" xfId="1" applyNumberFormat="1" applyFont="1" applyFill="1" applyBorder="1" applyAlignment="1">
      <alignment horizontal="center" wrapText="1"/>
    </xf>
    <xf numFmtId="0" fontId="18" fillId="0" borderId="25" xfId="1" applyFont="1" applyFill="1" applyBorder="1" applyAlignment="1" applyProtection="1">
      <alignment horizontal="center" wrapText="1"/>
      <protection locked="0"/>
    </xf>
    <xf numFmtId="0" fontId="18" fillId="0" borderId="36" xfId="1" applyFont="1" applyFill="1" applyBorder="1" applyAlignment="1" applyProtection="1">
      <alignment horizontal="center" wrapText="1"/>
      <protection locked="0"/>
    </xf>
    <xf numFmtId="164" fontId="18" fillId="0" borderId="11" xfId="1" applyNumberFormat="1" applyFont="1" applyBorder="1" applyAlignment="1">
      <alignment horizontal="center"/>
    </xf>
    <xf numFmtId="0" fontId="19" fillId="0" borderId="12" xfId="1" applyFont="1" applyBorder="1" applyAlignment="1" applyProtection="1">
      <alignment horizontal="center"/>
      <protection locked="0"/>
    </xf>
    <xf numFmtId="0" fontId="19" fillId="0" borderId="1" xfId="1" applyFont="1" applyBorder="1" applyAlignment="1" applyProtection="1">
      <alignment horizontal="center"/>
      <protection locked="0"/>
    </xf>
    <xf numFmtId="0" fontId="19" fillId="0" borderId="4" xfId="1" applyFont="1" applyBorder="1" applyAlignment="1">
      <alignment horizontal="center"/>
    </xf>
    <xf numFmtId="0" fontId="19" fillId="0" borderId="0" xfId="1" applyFont="1" applyBorder="1" applyAlignment="1">
      <alignment horizontal="center"/>
    </xf>
    <xf numFmtId="0" fontId="2" fillId="0" borderId="21" xfId="1" applyFont="1" applyBorder="1" applyAlignment="1">
      <alignment horizontal="center" vertical="center" wrapText="1"/>
    </xf>
    <xf numFmtId="0" fontId="2" fillId="0" borderId="23" xfId="1" applyFont="1" applyBorder="1" applyAlignment="1">
      <alignment horizontal="center" vertical="center" wrapText="1"/>
    </xf>
    <xf numFmtId="0" fontId="14" fillId="0" borderId="0" xfId="1" applyFont="1" applyAlignment="1">
      <alignment horizontal="center" vertical="center" wrapText="1"/>
    </xf>
    <xf numFmtId="0" fontId="3" fillId="0" borderId="16" xfId="1" applyFont="1" applyBorder="1" applyAlignment="1">
      <alignment horizontal="center" vertical="center"/>
    </xf>
    <xf numFmtId="0" fontId="3" fillId="0" borderId="18" xfId="1" applyFont="1" applyBorder="1" applyAlignment="1">
      <alignment horizontal="center" vertical="center"/>
    </xf>
    <xf numFmtId="0" fontId="3" fillId="0" borderId="9" xfId="1" applyFont="1" applyBorder="1" applyAlignment="1">
      <alignment horizontal="center" vertical="center" wrapText="1"/>
    </xf>
    <xf numFmtId="0" fontId="3" fillId="0" borderId="15" xfId="1" applyFont="1" applyBorder="1" applyAlignment="1">
      <alignment horizontal="center" vertical="center" wrapText="1"/>
    </xf>
    <xf numFmtId="0" fontId="3" fillId="0" borderId="30" xfId="1" applyFont="1" applyBorder="1" applyAlignment="1">
      <alignment horizontal="center" vertical="center" wrapText="1"/>
    </xf>
    <xf numFmtId="0" fontId="3" fillId="0" borderId="35" xfId="1" applyFont="1" applyBorder="1" applyAlignment="1">
      <alignment horizontal="center" vertical="center" wrapText="1"/>
    </xf>
    <xf numFmtId="0" fontId="3" fillId="0" borderId="36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25" xfId="1" applyFont="1" applyBorder="1" applyAlignment="1">
      <alignment horizontal="center" vertical="center"/>
    </xf>
    <xf numFmtId="0" fontId="3" fillId="0" borderId="26" xfId="1" applyFont="1" applyBorder="1" applyAlignment="1">
      <alignment horizontal="center" vertical="center"/>
    </xf>
    <xf numFmtId="0" fontId="3" fillId="0" borderId="21" xfId="1" applyFont="1" applyBorder="1" applyAlignment="1">
      <alignment horizontal="center" vertical="center"/>
    </xf>
    <xf numFmtId="0" fontId="3" fillId="0" borderId="23" xfId="1" applyFont="1" applyBorder="1" applyAlignment="1">
      <alignment horizontal="center" vertical="center"/>
    </xf>
    <xf numFmtId="3" fontId="3" fillId="0" borderId="10" xfId="1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left" wrapText="1"/>
    </xf>
    <xf numFmtId="0" fontId="19" fillId="0" borderId="28" xfId="1" applyFont="1" applyBorder="1" applyAlignment="1" applyProtection="1">
      <alignment horizontal="center"/>
      <protection locked="0"/>
    </xf>
    <xf numFmtId="164" fontId="19" fillId="0" borderId="3" xfId="1" applyNumberFormat="1" applyFont="1" applyBorder="1" applyAlignment="1" applyProtection="1">
      <alignment horizontal="center"/>
    </xf>
    <xf numFmtId="164" fontId="19" fillId="0" borderId="28" xfId="1" applyNumberFormat="1" applyFont="1" applyBorder="1" applyAlignment="1" applyProtection="1">
      <alignment horizontal="center"/>
    </xf>
    <xf numFmtId="0" fontId="19" fillId="0" borderId="24" xfId="1" applyFont="1" applyBorder="1" applyAlignment="1" applyProtection="1">
      <alignment horizontal="center"/>
      <protection locked="0"/>
    </xf>
    <xf numFmtId="164" fontId="19" fillId="0" borderId="14" xfId="1" applyNumberFormat="1" applyFont="1" applyBorder="1" applyAlignment="1" applyProtection="1">
      <alignment horizontal="center"/>
    </xf>
    <xf numFmtId="164" fontId="19" fillId="0" borderId="24" xfId="1" applyNumberFormat="1" applyFont="1" applyBorder="1" applyAlignment="1" applyProtection="1">
      <alignment horizontal="center"/>
    </xf>
    <xf numFmtId="164" fontId="18" fillId="0" borderId="4" xfId="1" applyNumberFormat="1" applyFont="1" applyFill="1" applyBorder="1" applyAlignment="1" applyProtection="1">
      <alignment horizontal="center" wrapText="1"/>
    </xf>
    <xf numFmtId="164" fontId="18" fillId="0" borderId="20" xfId="1" applyNumberFormat="1" applyFont="1" applyFill="1" applyBorder="1" applyAlignment="1" applyProtection="1">
      <alignment horizontal="center" wrapText="1"/>
    </xf>
    <xf numFmtId="0" fontId="19" fillId="0" borderId="27" xfId="1" applyFont="1" applyBorder="1" applyAlignment="1" applyProtection="1">
      <alignment horizontal="center"/>
      <protection locked="0"/>
    </xf>
    <xf numFmtId="164" fontId="19" fillId="0" borderId="12" xfId="1" applyNumberFormat="1" applyFont="1" applyBorder="1" applyAlignment="1" applyProtection="1">
      <alignment horizontal="center"/>
    </xf>
    <xf numFmtId="164" fontId="19" fillId="0" borderId="27" xfId="1" applyNumberFormat="1" applyFont="1" applyBorder="1" applyAlignment="1" applyProtection="1">
      <alignment horizontal="center"/>
    </xf>
    <xf numFmtId="164" fontId="18" fillId="0" borderId="9" xfId="1" applyNumberFormat="1" applyFont="1" applyBorder="1" applyAlignment="1" applyProtection="1">
      <alignment horizontal="center"/>
    </xf>
    <xf numFmtId="164" fontId="18" fillId="0" borderId="15" xfId="1" applyNumberFormat="1" applyFont="1" applyBorder="1" applyAlignment="1" applyProtection="1">
      <alignment horizontal="center"/>
    </xf>
    <xf numFmtId="0" fontId="19" fillId="0" borderId="20" xfId="1" applyFont="1" applyBorder="1" applyAlignment="1">
      <alignment horizontal="center"/>
    </xf>
    <xf numFmtId="164" fontId="19" fillId="0" borderId="4" xfId="1" applyNumberFormat="1" applyFont="1" applyBorder="1" applyAlignment="1" applyProtection="1">
      <alignment horizontal="center"/>
    </xf>
    <xf numFmtId="164" fontId="19" fillId="0" borderId="20" xfId="1" applyNumberFormat="1" applyFont="1" applyBorder="1" applyAlignment="1" applyProtection="1">
      <alignment horizontal="center"/>
    </xf>
    <xf numFmtId="0" fontId="18" fillId="0" borderId="26" xfId="1" applyFont="1" applyFill="1" applyBorder="1" applyAlignment="1" applyProtection="1">
      <alignment horizontal="center" wrapText="1"/>
      <protection locked="0"/>
    </xf>
    <xf numFmtId="0" fontId="0" fillId="0" borderId="0" xfId="0" applyAlignment="1">
      <alignment horizontal="left" wrapText="1"/>
    </xf>
    <xf numFmtId="0" fontId="18" fillId="0" borderId="4" xfId="1" applyFont="1" applyFill="1" applyBorder="1" applyAlignment="1" applyProtection="1">
      <alignment horizontal="center" wrapText="1"/>
      <protection locked="0"/>
    </xf>
    <xf numFmtId="0" fontId="18" fillId="0" borderId="20" xfId="1" applyFont="1" applyFill="1" applyBorder="1" applyAlignment="1" applyProtection="1">
      <alignment horizontal="center" wrapText="1"/>
      <protection locked="0"/>
    </xf>
    <xf numFmtId="0" fontId="14" fillId="0" borderId="0" xfId="1" applyFont="1" applyBorder="1" applyAlignment="1">
      <alignment horizontal="center" vertical="center"/>
    </xf>
    <xf numFmtId="0" fontId="3" fillId="0" borderId="37" xfId="1" applyFont="1" applyBorder="1" applyAlignment="1">
      <alignment horizontal="center" vertical="center" wrapText="1"/>
    </xf>
    <xf numFmtId="0" fontId="3" fillId="0" borderId="38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 wrapText="1"/>
    </xf>
    <xf numFmtId="0" fontId="2" fillId="0" borderId="36" xfId="1" applyFont="1" applyBorder="1" applyAlignment="1">
      <alignment horizontal="center" vertical="center" wrapText="1"/>
    </xf>
    <xf numFmtId="0" fontId="2" fillId="0" borderId="26" xfId="1" applyFont="1" applyBorder="1" applyAlignment="1">
      <alignment horizontal="center" vertical="center" wrapText="1"/>
    </xf>
    <xf numFmtId="164" fontId="19" fillId="0" borderId="25" xfId="1" applyNumberFormat="1" applyFont="1" applyBorder="1" applyAlignment="1">
      <alignment horizontal="center"/>
    </xf>
    <xf numFmtId="164" fontId="19" fillId="0" borderId="26" xfId="1" applyNumberFormat="1" applyFont="1" applyBorder="1" applyAlignment="1">
      <alignment horizontal="center"/>
    </xf>
    <xf numFmtId="164" fontId="18" fillId="0" borderId="21" xfId="1" applyNumberFormat="1" applyFont="1" applyFill="1" applyBorder="1" applyAlignment="1" applyProtection="1">
      <alignment horizontal="center" wrapText="1"/>
    </xf>
    <xf numFmtId="164" fontId="18" fillId="0" borderId="23" xfId="1" applyNumberFormat="1" applyFont="1" applyFill="1" applyBorder="1" applyAlignment="1" applyProtection="1">
      <alignment horizontal="center" wrapText="1"/>
    </xf>
    <xf numFmtId="0" fontId="3" fillId="0" borderId="39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19" xfId="1" applyFont="1" applyBorder="1" applyAlignment="1">
      <alignment horizontal="center" vertical="center" wrapText="1"/>
    </xf>
    <xf numFmtId="0" fontId="8" fillId="0" borderId="40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center" vertical="center" wrapText="1"/>
    </xf>
    <xf numFmtId="0" fontId="2" fillId="0" borderId="25" xfId="1" applyFont="1" applyBorder="1" applyAlignment="1">
      <alignment horizontal="center" vertical="center"/>
    </xf>
    <xf numFmtId="0" fontId="2" fillId="0" borderId="36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0" fillId="0" borderId="0" xfId="0" applyAlignment="1">
      <alignment wrapText="1"/>
    </xf>
    <xf numFmtId="0" fontId="10" fillId="0" borderId="15" xfId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1" xfId="0" applyFont="1" applyBorder="1" applyAlignment="1" applyProtection="1">
      <alignment horizontal="center"/>
      <protection locked="0"/>
    </xf>
    <xf numFmtId="0" fontId="9" fillId="0" borderId="22" xfId="0" applyFont="1" applyBorder="1" applyAlignment="1" applyProtection="1">
      <alignment horizontal="center" vertical="top"/>
      <protection locked="0"/>
    </xf>
    <xf numFmtId="0" fontId="2" fillId="0" borderId="14" xfId="1" applyFont="1" applyBorder="1" applyAlignment="1">
      <alignment horizontal="center"/>
    </xf>
    <xf numFmtId="0" fontId="2" fillId="0" borderId="24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2" fillId="0" borderId="28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27" xfId="1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2" fillId="0" borderId="20" xfId="1" applyFont="1" applyBorder="1" applyAlignment="1">
      <alignment horizontal="center"/>
    </xf>
    <xf numFmtId="0" fontId="2" fillId="0" borderId="9" xfId="1" applyFont="1" applyBorder="1" applyAlignment="1">
      <alignment horizontal="center"/>
    </xf>
    <xf numFmtId="0" fontId="2" fillId="0" borderId="15" xfId="1" applyFont="1" applyBorder="1" applyAlignment="1">
      <alignment horizontal="center"/>
    </xf>
    <xf numFmtId="0" fontId="2" fillId="0" borderId="4" xfId="1" applyFont="1" applyFill="1" applyBorder="1" applyAlignment="1">
      <alignment horizontal="center" wrapText="1"/>
    </xf>
    <xf numFmtId="0" fontId="2" fillId="0" borderId="20" xfId="1" applyFont="1" applyFill="1" applyBorder="1" applyAlignment="1">
      <alignment horizontal="center" wrapText="1"/>
    </xf>
    <xf numFmtId="0" fontId="14" fillId="0" borderId="33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T138"/>
  <sheetViews>
    <sheetView tabSelected="1" topLeftCell="A16" zoomScale="75" zoomScaleSheetLayoutView="54" workbookViewId="0">
      <selection activeCell="C12" sqref="C12"/>
    </sheetView>
  </sheetViews>
  <sheetFormatPr defaultRowHeight="15"/>
  <cols>
    <col min="1" max="1" width="85.5703125" customWidth="1"/>
    <col min="2" max="2" width="6.140625" customWidth="1"/>
    <col min="3" max="3" width="19.140625" customWidth="1"/>
    <col min="4" max="4" width="17.42578125" customWidth="1"/>
    <col min="5" max="5" width="18.7109375" customWidth="1"/>
    <col min="6" max="6" width="15.28515625" customWidth="1"/>
    <col min="7" max="7" width="18.28515625" customWidth="1"/>
    <col min="8" max="8" width="16.42578125" customWidth="1"/>
    <col min="9" max="10" width="18.85546875" customWidth="1"/>
  </cols>
  <sheetData>
    <row r="1" spans="1:72">
      <c r="A1" s="1"/>
      <c r="B1" s="1"/>
      <c r="C1" s="1"/>
      <c r="D1" s="1"/>
      <c r="E1" s="1"/>
      <c r="F1" s="1"/>
      <c r="G1" s="1"/>
      <c r="H1" s="277" t="s">
        <v>0</v>
      </c>
      <c r="I1" s="277"/>
      <c r="J1" s="277"/>
      <c r="K1" s="1"/>
    </row>
    <row r="2" spans="1:72">
      <c r="A2" s="276" t="s">
        <v>1</v>
      </c>
      <c r="B2" s="276"/>
      <c r="C2" s="276"/>
      <c r="D2" s="276"/>
      <c r="E2" s="276"/>
      <c r="F2" s="276"/>
      <c r="G2" s="276"/>
      <c r="H2" s="276"/>
      <c r="I2" s="1"/>
      <c r="J2" s="1"/>
      <c r="K2" s="1"/>
    </row>
    <row r="3" spans="1:72">
      <c r="A3" s="276" t="s">
        <v>2</v>
      </c>
      <c r="B3" s="276"/>
      <c r="C3" s="276"/>
      <c r="D3" s="276"/>
      <c r="E3" s="276"/>
      <c r="F3" s="276"/>
      <c r="G3" s="276"/>
      <c r="H3" s="276"/>
      <c r="I3" s="5"/>
      <c r="J3" s="274" t="s">
        <v>3</v>
      </c>
    </row>
    <row r="4" spans="1:72">
      <c r="A4" s="1"/>
      <c r="B4" s="1"/>
      <c r="C4" s="1"/>
      <c r="D4" s="1"/>
      <c r="E4" s="1"/>
      <c r="F4" s="1"/>
      <c r="G4" s="1"/>
      <c r="H4" s="1"/>
      <c r="I4" s="4" t="s">
        <v>4</v>
      </c>
      <c r="J4" s="41" t="s">
        <v>5</v>
      </c>
    </row>
    <row r="5" spans="1:72">
      <c r="A5" s="1"/>
      <c r="B5" s="3" t="s">
        <v>7</v>
      </c>
      <c r="C5" s="13" t="s">
        <v>236</v>
      </c>
      <c r="D5" s="8" t="s">
        <v>237</v>
      </c>
      <c r="G5" s="273"/>
      <c r="H5" s="2"/>
      <c r="I5" s="3" t="s">
        <v>6</v>
      </c>
      <c r="J5" s="42"/>
    </row>
    <row r="6" spans="1:72" ht="11.25" customHeight="1">
      <c r="A6" s="1"/>
      <c r="B6" s="1"/>
      <c r="C6" s="1"/>
      <c r="D6" s="10"/>
      <c r="E6" s="10"/>
      <c r="F6" s="10"/>
      <c r="G6" s="10"/>
      <c r="H6" s="1"/>
      <c r="I6" s="3" t="s">
        <v>8</v>
      </c>
      <c r="J6" s="42"/>
    </row>
    <row r="7" spans="1:72">
      <c r="A7" s="2" t="s">
        <v>238</v>
      </c>
      <c r="B7" s="11"/>
      <c r="C7" s="11"/>
      <c r="D7" s="11"/>
      <c r="E7" s="11"/>
      <c r="F7" s="11"/>
      <c r="I7" s="3" t="s">
        <v>9</v>
      </c>
      <c r="J7" s="42"/>
    </row>
    <row r="8" spans="1:72" ht="12.75" customHeight="1">
      <c r="A8" s="2" t="s">
        <v>239</v>
      </c>
      <c r="B8" s="12" t="s">
        <v>240</v>
      </c>
      <c r="C8" s="12"/>
      <c r="D8" s="12"/>
      <c r="E8" s="12"/>
      <c r="F8" s="12"/>
      <c r="I8" s="3" t="s">
        <v>10</v>
      </c>
      <c r="J8" s="42"/>
    </row>
    <row r="9" spans="1:72">
      <c r="A9" s="2" t="s">
        <v>12</v>
      </c>
      <c r="B9" s="1"/>
      <c r="C9" s="1"/>
      <c r="D9" s="9"/>
      <c r="E9" s="9"/>
      <c r="F9" s="9"/>
      <c r="G9" s="9"/>
      <c r="H9" s="9"/>
      <c r="I9" s="3" t="s">
        <v>11</v>
      </c>
      <c r="J9" s="42"/>
    </row>
    <row r="10" spans="1:72">
      <c r="A10" s="2" t="s">
        <v>213</v>
      </c>
      <c r="B10" s="2"/>
      <c r="D10" s="1"/>
      <c r="E10" s="1"/>
      <c r="F10" s="1"/>
      <c r="G10" s="1"/>
      <c r="H10" s="1"/>
      <c r="I10" s="3"/>
      <c r="J10" s="42"/>
    </row>
    <row r="11" spans="1:72">
      <c r="A11" s="2" t="s">
        <v>212</v>
      </c>
      <c r="D11" s="1"/>
      <c r="F11" s="1"/>
      <c r="G11" s="1"/>
      <c r="H11" s="1"/>
      <c r="I11" s="3" t="s">
        <v>13</v>
      </c>
      <c r="J11" s="42" t="s">
        <v>14</v>
      </c>
    </row>
    <row r="12" spans="1:72" ht="12.75" customHeight="1">
      <c r="A12" s="3" t="s">
        <v>16</v>
      </c>
      <c r="D12" s="1"/>
      <c r="F12" s="1"/>
      <c r="G12" s="1"/>
      <c r="H12" s="1"/>
      <c r="I12" s="3" t="s">
        <v>13</v>
      </c>
      <c r="J12" s="42" t="s">
        <v>15</v>
      </c>
    </row>
    <row r="13" spans="1:72" ht="12.75" customHeight="1" thickBot="1">
      <c r="D13" s="1"/>
      <c r="F13" s="1"/>
      <c r="G13" s="1"/>
      <c r="H13" s="1"/>
      <c r="I13" s="3" t="s">
        <v>13</v>
      </c>
      <c r="J13" s="43" t="s">
        <v>17</v>
      </c>
    </row>
    <row r="14" spans="1:72" ht="7.5" customHeight="1">
      <c r="A14" s="5"/>
      <c r="B14" s="5"/>
      <c r="C14" s="5"/>
      <c r="D14" s="5"/>
      <c r="E14" s="5"/>
      <c r="F14" s="5"/>
      <c r="G14" s="5"/>
      <c r="H14" s="5"/>
      <c r="I14" s="6"/>
      <c r="J14" s="5"/>
      <c r="K14" s="7"/>
    </row>
    <row r="15" spans="1:72" ht="15.75" thickBot="1">
      <c r="A15" s="278" t="s">
        <v>18</v>
      </c>
      <c r="B15" s="278"/>
      <c r="C15" s="278"/>
      <c r="D15" s="278"/>
      <c r="E15" s="278"/>
      <c r="F15" s="278"/>
      <c r="G15" s="278"/>
      <c r="H15" s="278"/>
      <c r="I15" s="278"/>
      <c r="J15" s="278"/>
      <c r="K15" s="14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</row>
    <row r="16" spans="1:72" ht="14.25" customHeight="1" thickBot="1">
      <c r="A16" s="281" t="s">
        <v>19</v>
      </c>
      <c r="B16" s="282" t="s">
        <v>38</v>
      </c>
      <c r="C16" s="281" t="s">
        <v>62</v>
      </c>
      <c r="D16" s="281"/>
      <c r="E16" s="280" t="s">
        <v>66</v>
      </c>
      <c r="F16" s="280"/>
      <c r="G16" s="280"/>
      <c r="H16" s="280"/>
      <c r="I16" s="280"/>
      <c r="J16" s="280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</row>
    <row r="17" spans="1:72" ht="64.5" customHeight="1" thickBot="1">
      <c r="A17" s="281"/>
      <c r="B17" s="282"/>
      <c r="C17" s="281"/>
      <c r="D17" s="281"/>
      <c r="E17" s="279" t="s">
        <v>209</v>
      </c>
      <c r="F17" s="279"/>
      <c r="G17" s="279" t="s">
        <v>210</v>
      </c>
      <c r="H17" s="279"/>
      <c r="I17" s="279" t="s">
        <v>211</v>
      </c>
      <c r="J17" s="279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</row>
    <row r="18" spans="1:72" ht="29.25" customHeight="1" thickBot="1">
      <c r="A18" s="281"/>
      <c r="B18" s="282"/>
      <c r="C18" s="213" t="s">
        <v>63</v>
      </c>
      <c r="D18" s="213" t="s">
        <v>64</v>
      </c>
      <c r="E18" s="213" t="s">
        <v>63</v>
      </c>
      <c r="F18" s="213" t="s">
        <v>64</v>
      </c>
      <c r="G18" s="213" t="s">
        <v>63</v>
      </c>
      <c r="H18" s="213" t="s">
        <v>64</v>
      </c>
      <c r="I18" s="213" t="s">
        <v>63</v>
      </c>
      <c r="J18" s="213" t="s">
        <v>64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15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</row>
    <row r="19" spans="1:72" ht="15.75" thickBot="1">
      <c r="A19" s="214">
        <v>1</v>
      </c>
      <c r="B19" s="214">
        <v>2</v>
      </c>
      <c r="C19" s="214">
        <v>3</v>
      </c>
      <c r="D19" s="214">
        <v>4</v>
      </c>
      <c r="E19" s="214">
        <v>5</v>
      </c>
      <c r="F19" s="214">
        <v>6</v>
      </c>
      <c r="G19" s="214">
        <v>7</v>
      </c>
      <c r="H19" s="214">
        <v>8</v>
      </c>
      <c r="I19" s="214">
        <v>9</v>
      </c>
      <c r="J19" s="214">
        <v>10</v>
      </c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1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</row>
    <row r="20" spans="1:72" ht="23.25" customHeight="1" thickBot="1">
      <c r="A20" s="220" t="s">
        <v>20</v>
      </c>
      <c r="B20" s="35" t="s">
        <v>39</v>
      </c>
      <c r="C20" s="263" t="s">
        <v>65</v>
      </c>
      <c r="D20" s="264">
        <f>F20+'РАСХОДЫ 4'!H7+'РАСХОДЫ 4'!J7+'РАСХОДЫ 5'!D7+'РАСХОДЫ 5'!F7+'РАСХОДЫ 5'!H7+'РАСХОДЫ 5'!J7+'РАСХОДЫ 6'!D7</f>
        <v>656</v>
      </c>
      <c r="E20" s="263" t="s">
        <v>65</v>
      </c>
      <c r="F20" s="264">
        <f>H20+J20+'РАСХОДЫ 1'!J7+'РАСХОДЫ 2'!H7+'РАСХОДЫ 4'!F7</f>
        <v>656</v>
      </c>
      <c r="G20" s="204" t="s">
        <v>65</v>
      </c>
      <c r="H20" s="248">
        <f>H22+H23</f>
        <v>0</v>
      </c>
      <c r="I20" s="263" t="s">
        <v>65</v>
      </c>
      <c r="J20" s="264">
        <f>'РАСХОДЫ 1'!D7+'РАСХОДЫ 1'!F7+'РАСХОДЫ 1'!H7</f>
        <v>656</v>
      </c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5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</row>
    <row r="21" spans="1:72" ht="15.75">
      <c r="A21" s="221" t="s">
        <v>21</v>
      </c>
      <c r="B21" s="62"/>
      <c r="C21" s="265"/>
      <c r="D21" s="159"/>
      <c r="E21" s="265"/>
      <c r="F21" s="159"/>
      <c r="G21" s="205"/>
      <c r="H21" s="148"/>
      <c r="I21" s="265"/>
      <c r="J21" s="159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5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</row>
    <row r="22" spans="1:72" ht="15.75">
      <c r="A22" s="262" t="s">
        <v>22</v>
      </c>
      <c r="B22" s="31" t="s">
        <v>40</v>
      </c>
      <c r="C22" s="266" t="s">
        <v>65</v>
      </c>
      <c r="D22" s="184">
        <f>F22+'РАСХОДЫ 4'!H9+'РАСХОДЫ 4'!J9+'РАСХОДЫ 5'!D9+'РАСХОДЫ 5'!F9+'РАСХОДЫ 5'!H9+'РАСХОДЫ 5'!J9+'РАСХОДЫ 6'!D9</f>
        <v>656</v>
      </c>
      <c r="E22" s="266" t="s">
        <v>65</v>
      </c>
      <c r="F22" s="184">
        <f>H22+J22+'РАСХОДЫ 1'!J9+'РАСХОДЫ 2'!H9+'РАСХОДЫ 4'!F9</f>
        <v>656</v>
      </c>
      <c r="G22" s="207" t="s">
        <v>65</v>
      </c>
      <c r="H22" s="181"/>
      <c r="I22" s="266" t="s">
        <v>65</v>
      </c>
      <c r="J22" s="184">
        <f>'РАСХОДЫ 1'!D9+'РАСХОДЫ 1'!F9+'РАСХОДЫ 1'!H9</f>
        <v>656</v>
      </c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5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</row>
    <row r="23" spans="1:72" ht="18" customHeight="1" thickBot="1">
      <c r="A23" s="223" t="s">
        <v>23</v>
      </c>
      <c r="B23" s="29" t="s">
        <v>41</v>
      </c>
      <c r="C23" s="265" t="s">
        <v>65</v>
      </c>
      <c r="D23" s="159">
        <f>F23+'РАСХОДЫ 4'!H10+'РАСХОДЫ 4'!J10+'РАСХОДЫ 5'!D10+'РАСХОДЫ 5'!F10+'РАСХОДЫ 5'!H10+'РАСХОДЫ 5'!J10+'РАСХОДЫ 6'!D10</f>
        <v>0</v>
      </c>
      <c r="E23" s="265" t="s">
        <v>65</v>
      </c>
      <c r="F23" s="159">
        <f>H23+J23+'РАСХОДЫ 1'!J10+'РАСХОДЫ 2'!H10+'РАСХОДЫ 4'!F10</f>
        <v>0</v>
      </c>
      <c r="G23" s="205" t="s">
        <v>65</v>
      </c>
      <c r="H23" s="249"/>
      <c r="I23" s="265" t="s">
        <v>65</v>
      </c>
      <c r="J23" s="159">
        <f>'РАСХОДЫ 1'!D10+'РАСХОДЫ 1'!F10+'РАСХОДЫ 1'!H10</f>
        <v>0</v>
      </c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5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</row>
    <row r="24" spans="1:72" ht="24.75" customHeight="1" thickBot="1">
      <c r="A24" s="220" t="s">
        <v>70</v>
      </c>
      <c r="B24" s="35" t="s">
        <v>42</v>
      </c>
      <c r="C24" s="263" t="s">
        <v>65</v>
      </c>
      <c r="D24" s="264">
        <f>F24+'РАСХОДЫ 4'!H11+'РАСХОДЫ 4'!J11+'РАСХОДЫ 5'!D11+'РАСХОДЫ 5'!F11+'РАСХОДЫ 5'!H11+'РАСХОДЫ 5'!J11+'РАСХОДЫ 6'!D11</f>
        <v>8436</v>
      </c>
      <c r="E24" s="263" t="s">
        <v>65</v>
      </c>
      <c r="F24" s="264">
        <f>H24+J24+'РАСХОДЫ 1'!J11+'РАСХОДЫ 2'!H11+'РАСХОДЫ 4'!F11</f>
        <v>8436</v>
      </c>
      <c r="G24" s="204" t="s">
        <v>65</v>
      </c>
      <c r="H24" s="248">
        <f>H26+H27+H29</f>
        <v>0</v>
      </c>
      <c r="I24" s="263" t="s">
        <v>65</v>
      </c>
      <c r="J24" s="264">
        <f>'РАСХОДЫ 1'!D11+'РАСХОДЫ 1'!F11+'РАСХОДЫ 1'!H11</f>
        <v>376</v>
      </c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5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</row>
    <row r="25" spans="1:72" ht="15.75">
      <c r="A25" s="221" t="s">
        <v>21</v>
      </c>
      <c r="B25" s="232"/>
      <c r="C25" s="265"/>
      <c r="D25" s="159"/>
      <c r="E25" s="265"/>
      <c r="F25" s="159"/>
      <c r="G25" s="205"/>
      <c r="H25" s="148"/>
      <c r="I25" s="265"/>
      <c r="J25" s="159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5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</row>
    <row r="26" spans="1:72" ht="17.25" customHeight="1">
      <c r="A26" s="231" t="s">
        <v>24</v>
      </c>
      <c r="B26" s="222" t="s">
        <v>43</v>
      </c>
      <c r="C26" s="266" t="s">
        <v>65</v>
      </c>
      <c r="D26" s="184">
        <f>F26+'РАСХОДЫ 4'!H13+'РАСХОДЫ 4'!J13+'РАСХОДЫ 5'!D13+'РАСХОДЫ 5'!F13+'РАСХОДЫ 5'!H13+'РАСХОДЫ 5'!J13+'РАСХОДЫ 6'!D13</f>
        <v>1635</v>
      </c>
      <c r="E26" s="266" t="s">
        <v>65</v>
      </c>
      <c r="F26" s="184">
        <f>H26+J26+'РАСХОДЫ 1'!J13+'РАСХОДЫ 2'!H13+'РАСХОДЫ 4'!F13</f>
        <v>1635</v>
      </c>
      <c r="G26" s="207" t="s">
        <v>65</v>
      </c>
      <c r="H26" s="181"/>
      <c r="I26" s="266" t="s">
        <v>65</v>
      </c>
      <c r="J26" s="184">
        <f>'РАСХОДЫ 1'!D13+'РАСХОДЫ 1'!F13+'РАСХОДЫ 1'!H13</f>
        <v>86</v>
      </c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5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</row>
    <row r="27" spans="1:72" ht="17.25" customHeight="1">
      <c r="A27" s="231" t="s">
        <v>25</v>
      </c>
      <c r="B27" s="222" t="s">
        <v>44</v>
      </c>
      <c r="C27" s="266" t="s">
        <v>65</v>
      </c>
      <c r="D27" s="184">
        <f>F27+'РАСХОДЫ 4'!H14+'РАСХОДЫ 4'!J14+'РАСХОДЫ 5'!D14+'РАСХОДЫ 5'!F14+'РАСХОДЫ 5'!H14+'РАСХОДЫ 5'!J14+'РАСХОДЫ 6'!D14</f>
        <v>6345</v>
      </c>
      <c r="E27" s="266" t="s">
        <v>65</v>
      </c>
      <c r="F27" s="184">
        <f>H27+J27+'РАСХОДЫ 1'!J14+'РАСХОДЫ 2'!H14+'РАСХОДЫ 4'!F14</f>
        <v>6345</v>
      </c>
      <c r="G27" s="207" t="s">
        <v>65</v>
      </c>
      <c r="H27" s="181"/>
      <c r="I27" s="266" t="s">
        <v>65</v>
      </c>
      <c r="J27" s="184">
        <f>'РАСХОДЫ 1'!D14+'РАСХОДЫ 1'!F14+'РАСХОДЫ 1'!H14</f>
        <v>288</v>
      </c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5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</row>
    <row r="28" spans="1:72" ht="19.5" customHeight="1">
      <c r="A28" s="231" t="s">
        <v>26</v>
      </c>
      <c r="B28" s="222" t="s">
        <v>45</v>
      </c>
      <c r="C28" s="266" t="s">
        <v>65</v>
      </c>
      <c r="D28" s="184">
        <f>F28+'РАСХОДЫ 4'!H15+'РАСХОДЫ 4'!J15+'РАСХОДЫ 5'!D15+'РАСХОДЫ 5'!F15+'РАСХОДЫ 5'!H15+'РАСХОДЫ 5'!J15+'РАСХОДЫ 6'!D15</f>
        <v>1708</v>
      </c>
      <c r="E28" s="266" t="s">
        <v>65</v>
      </c>
      <c r="F28" s="184">
        <f>H28+J28+'РАСХОДЫ 1'!J15+'РАСХОДЫ 2'!H15+'РАСХОДЫ 4'!F15</f>
        <v>1708</v>
      </c>
      <c r="G28" s="207" t="s">
        <v>65</v>
      </c>
      <c r="H28" s="181"/>
      <c r="I28" s="266" t="s">
        <v>65</v>
      </c>
      <c r="J28" s="184">
        <f>'РАСХОДЫ 1'!D15+'РАСХОДЫ 1'!F15+'РАСХОДЫ 1'!H15</f>
        <v>86</v>
      </c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5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</row>
    <row r="29" spans="1:72" ht="18" customHeight="1" thickBot="1">
      <c r="A29" s="223" t="s">
        <v>23</v>
      </c>
      <c r="B29" s="233" t="s">
        <v>46</v>
      </c>
      <c r="C29" s="265" t="s">
        <v>65</v>
      </c>
      <c r="D29" s="159">
        <f>F29+'РАСХОДЫ 4'!H16+'РАСХОДЫ 4'!J16+'РАСХОДЫ 5'!D16+'РАСХОДЫ 5'!F16+'РАСХОДЫ 5'!H16+'РАСХОДЫ 5'!J16+'РАСХОДЫ 6'!D16</f>
        <v>456</v>
      </c>
      <c r="E29" s="265" t="s">
        <v>65</v>
      </c>
      <c r="F29" s="159">
        <f>H29+J29+'РАСХОДЫ 1'!J16+'РАСХОДЫ 2'!H16+'РАСХОДЫ 4'!F16</f>
        <v>456</v>
      </c>
      <c r="G29" s="205" t="s">
        <v>65</v>
      </c>
      <c r="H29" s="249"/>
      <c r="I29" s="265" t="s">
        <v>65</v>
      </c>
      <c r="J29" s="159">
        <f>'РАСХОДЫ 1'!D16+'РАСХОДЫ 1'!F16+'РАСХОДЫ 1'!H16</f>
        <v>2</v>
      </c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5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</row>
    <row r="30" spans="1:72" ht="18.75" customHeight="1" thickBot="1">
      <c r="A30" s="220" t="s">
        <v>27</v>
      </c>
      <c r="B30" s="35" t="s">
        <v>47</v>
      </c>
      <c r="C30" s="263" t="s">
        <v>65</v>
      </c>
      <c r="D30" s="264">
        <f>F30+'РАСХОДЫ 4'!H17+'РАСХОДЫ 4'!J17+'РАСХОДЫ 5'!D17+'РАСХОДЫ 5'!F17+'РАСХОДЫ 5'!H17+'РАСХОДЫ 5'!J17+'РАСХОДЫ 6'!D17</f>
        <v>3631</v>
      </c>
      <c r="E30" s="263" t="s">
        <v>65</v>
      </c>
      <c r="F30" s="264">
        <f>H30+J30+'РАСХОДЫ 1'!J17+'РАСХОДЫ 2'!H17+'РАСХОДЫ 4'!F17</f>
        <v>2691</v>
      </c>
      <c r="G30" s="204" t="s">
        <v>65</v>
      </c>
      <c r="H30" s="250"/>
      <c r="I30" s="263" t="s">
        <v>65</v>
      </c>
      <c r="J30" s="264">
        <f>'РАСХОДЫ 1'!D17+'РАСХОДЫ 1'!F17+'РАСХОДЫ 1'!H17</f>
        <v>0</v>
      </c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5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26"/>
      <c r="AV30" s="26"/>
      <c r="AW30" s="26"/>
      <c r="AX30" s="26"/>
      <c r="AY30" s="26"/>
      <c r="AZ30" s="26"/>
      <c r="BA30" s="26"/>
      <c r="BB30" s="26"/>
      <c r="BC30" s="26"/>
      <c r="BD30" s="26"/>
      <c r="BE30" s="26"/>
      <c r="BF30" s="26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</row>
    <row r="31" spans="1:72" ht="25.5" customHeight="1" thickBot="1">
      <c r="A31" s="220" t="s">
        <v>28</v>
      </c>
      <c r="B31" s="35" t="s">
        <v>48</v>
      </c>
      <c r="C31" s="263" t="s">
        <v>65</v>
      </c>
      <c r="D31" s="264">
        <f>F31+'РАСХОДЫ 4'!H18+'РАСХОДЫ 4'!J18+'РАСХОДЫ 5'!D18+'РАСХОДЫ 5'!F18+'РАСХОДЫ 5'!H18+'РАСХОДЫ 5'!J18+'РАСХОДЫ 6'!D18</f>
        <v>0</v>
      </c>
      <c r="E31" s="263" t="s">
        <v>65</v>
      </c>
      <c r="F31" s="264">
        <f>H31+J31+'РАСХОДЫ 1'!J18+'РАСХОДЫ 2'!H18+'РАСХОДЫ 4'!F18</f>
        <v>0</v>
      </c>
      <c r="G31" s="204" t="s">
        <v>65</v>
      </c>
      <c r="H31" s="250"/>
      <c r="I31" s="263" t="s">
        <v>65</v>
      </c>
      <c r="J31" s="264">
        <f>'РАСХОДЫ 1'!D18+'РАСХОДЫ 1'!F18+'РАСХОДЫ 1'!H18</f>
        <v>0</v>
      </c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5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</row>
    <row r="32" spans="1:72" ht="36.75" customHeight="1" thickBot="1">
      <c r="A32" s="220" t="s">
        <v>29</v>
      </c>
      <c r="B32" s="35" t="s">
        <v>49</v>
      </c>
      <c r="C32" s="270">
        <f>E32+'РАСХОДЫ 4'!G19+'РАСХОДЫ 4'!I19+'РАСХОДЫ 5'!C19+'РАСХОДЫ 5'!E19+'РАСХОДЫ 5'!G19+'РАСХОДЫ 5'!I19+'РАСХОДЫ 6'!C19</f>
        <v>12758</v>
      </c>
      <c r="D32" s="264">
        <f>F32+'РАСХОДЫ 4'!H19+'РАСХОДЫ 4'!J19+'РАСХОДЫ 5'!D19+'РАСХОДЫ 5'!F19+'РАСХОДЫ 5'!H19+'РАСХОДЫ 5'!J19+'РАСХОДЫ 6'!D19</f>
        <v>12723</v>
      </c>
      <c r="E32" s="270">
        <f>G32+I32+'РАСХОДЫ 1'!I19+'РАСХОДЫ 2'!G19+'РАСХОДЫ 4'!E19</f>
        <v>11813</v>
      </c>
      <c r="F32" s="264">
        <f>H32+J32+'РАСХОДЫ 1'!J19+'РАСХОДЫ 2'!H19+'РАСХОДЫ 4'!F19</f>
        <v>11783</v>
      </c>
      <c r="G32" s="210"/>
      <c r="H32" s="248">
        <f>H20+H24+H30+H31</f>
        <v>0</v>
      </c>
      <c r="I32" s="270">
        <f>'РАСХОДЫ 1'!C19+'РАСХОДЫ 1'!E19+'РАСХОДЫ 1'!G19</f>
        <v>1032</v>
      </c>
      <c r="J32" s="264">
        <f>'РАСХОДЫ 1'!D19+'РАСХОДЫ 1'!F19+'РАСХОДЫ 1'!H19</f>
        <v>1032</v>
      </c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5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</row>
    <row r="33" spans="1:72" ht="24" customHeight="1" thickBot="1">
      <c r="A33" s="220" t="s">
        <v>71</v>
      </c>
      <c r="B33" s="35" t="s">
        <v>50</v>
      </c>
      <c r="C33" s="270">
        <f>E33+'РАСХОДЫ 4'!G20+'РАСХОДЫ 4'!I20+'РАСХОДЫ 5'!C20+'РАСХОДЫ 5'!E20+'РАСХОДЫ 5'!G20+'РАСХОДЫ 5'!I20+'РАСХОДЫ 6'!C20</f>
        <v>5</v>
      </c>
      <c r="D33" s="264">
        <f>F33+'РАСХОДЫ 4'!H20+'РАСХОДЫ 4'!J20+'РАСХОДЫ 5'!D20+'РАСХОДЫ 5'!F20+'РАСХОДЫ 5'!H20+'РАСХОДЫ 5'!J20+'РАСХОДЫ 6'!D20</f>
        <v>5</v>
      </c>
      <c r="E33" s="270">
        <f>G33+I33+'РАСХОДЫ 1'!I20+'РАСХОДЫ 2'!G20+'РАСХОДЫ 4'!E20</f>
        <v>4</v>
      </c>
      <c r="F33" s="264">
        <f>H33+J33+'РАСХОДЫ 1'!J20+'РАСХОДЫ 2'!H20+'РАСХОДЫ 4'!F20</f>
        <v>4</v>
      </c>
      <c r="G33" s="210"/>
      <c r="H33" s="250"/>
      <c r="I33" s="270">
        <f>'РАСХОДЫ 1'!C20+'РАСХОДЫ 1'!E20+'РАСХОДЫ 1'!G20</f>
        <v>0</v>
      </c>
      <c r="J33" s="264">
        <f>'РАСХОДЫ 1'!D20+'РАСХОДЫ 1'!F20+'РАСХОДЫ 1'!H20</f>
        <v>0</v>
      </c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5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26"/>
      <c r="AV33" s="26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</row>
    <row r="34" spans="1:72" ht="15.75">
      <c r="A34" s="221" t="s">
        <v>30</v>
      </c>
      <c r="B34" s="232"/>
      <c r="C34" s="267"/>
      <c r="D34" s="159"/>
      <c r="E34" s="267"/>
      <c r="F34" s="159"/>
      <c r="G34" s="212"/>
      <c r="H34" s="148"/>
      <c r="I34" s="267"/>
      <c r="J34" s="159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5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17"/>
      <c r="BD34" s="17"/>
      <c r="BE34" s="17"/>
      <c r="BF34" s="17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</row>
    <row r="35" spans="1:72" ht="17.25" customHeight="1">
      <c r="A35" s="231" t="s">
        <v>31</v>
      </c>
      <c r="B35" s="222" t="s">
        <v>51</v>
      </c>
      <c r="C35" s="266" t="s">
        <v>65</v>
      </c>
      <c r="D35" s="184">
        <f>F35+'РАСХОДЫ 4'!H22+'РАСХОДЫ 4'!J22+'РАСХОДЫ 5'!D22+'РАСХОДЫ 5'!F22+'РАСХОДЫ 5'!H22+'РАСХОДЫ 5'!J22+'РАСХОДЫ 6'!D22</f>
        <v>0</v>
      </c>
      <c r="E35" s="266" t="s">
        <v>65</v>
      </c>
      <c r="F35" s="184">
        <f>H35+J35+'РАСХОДЫ 1'!J22+'РАСХОДЫ 2'!H22+'РАСХОДЫ 4'!F22</f>
        <v>0</v>
      </c>
      <c r="G35" s="207" t="s">
        <v>65</v>
      </c>
      <c r="H35" s="181"/>
      <c r="I35" s="266" t="s">
        <v>65</v>
      </c>
      <c r="J35" s="184">
        <f>'РАСХОДЫ 1'!D22+'РАСХОДЫ 1'!F22+'РАСХОДЫ 1'!H22</f>
        <v>0</v>
      </c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5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5"/>
      <c r="BH35" s="15"/>
      <c r="BI35" s="15"/>
      <c r="BJ35" s="15"/>
      <c r="BK35" s="15"/>
      <c r="BL35" s="15"/>
      <c r="BM35" s="15"/>
      <c r="BN35" s="15"/>
      <c r="BO35" s="15"/>
      <c r="BP35" s="15"/>
      <c r="BQ35" s="15"/>
      <c r="BR35" s="15"/>
      <c r="BS35" s="15"/>
      <c r="BT35" s="15"/>
    </row>
    <row r="36" spans="1:72" ht="19.5" customHeight="1">
      <c r="A36" s="260" t="s">
        <v>32</v>
      </c>
      <c r="B36" s="256" t="s">
        <v>52</v>
      </c>
      <c r="C36" s="268" t="s">
        <v>65</v>
      </c>
      <c r="D36" s="269">
        <f>F36+'РАСХОДЫ 4'!H23+'РАСХОДЫ 4'!J23+'РАСХОДЫ 5'!D23+'РАСХОДЫ 5'!F23+'РАСХОДЫ 5'!H23+'РАСХОДЫ 5'!J23+'РАСХОДЫ 6'!D23</f>
        <v>0</v>
      </c>
      <c r="E36" s="268" t="s">
        <v>65</v>
      </c>
      <c r="F36" s="269">
        <f>H36+J36+'РАСХОДЫ 1'!J23+'РАСХОДЫ 2'!H23+'РАСХОДЫ 4'!F23</f>
        <v>0</v>
      </c>
      <c r="G36" s="236" t="s">
        <v>65</v>
      </c>
      <c r="H36" s="251">
        <f>H38+H39</f>
        <v>0</v>
      </c>
      <c r="I36" s="268" t="s">
        <v>65</v>
      </c>
      <c r="J36" s="269">
        <f>'РАСХОДЫ 1'!D23+'РАСХОДЫ 1'!F23+'РАСХОДЫ 1'!H23</f>
        <v>0</v>
      </c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5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</row>
    <row r="37" spans="1:72" ht="15.75">
      <c r="A37" s="261" t="s">
        <v>21</v>
      </c>
      <c r="B37" s="257"/>
      <c r="C37" s="265"/>
      <c r="D37" s="159"/>
      <c r="E37" s="265"/>
      <c r="F37" s="159"/>
      <c r="G37" s="205"/>
      <c r="H37" s="148"/>
      <c r="I37" s="265"/>
      <c r="J37" s="159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5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</row>
    <row r="38" spans="1:72" ht="15" customHeight="1">
      <c r="A38" s="231" t="s">
        <v>33</v>
      </c>
      <c r="B38" s="222" t="s">
        <v>53</v>
      </c>
      <c r="C38" s="266" t="s">
        <v>65</v>
      </c>
      <c r="D38" s="184">
        <f>F38+'РАСХОДЫ 4'!H25+'РАСХОДЫ 4'!J25+'РАСХОДЫ 5'!D25+'РАСХОДЫ 5'!F25+'РАСХОДЫ 5'!H25+'РАСХОДЫ 5'!J25+'РАСХОДЫ 6'!D25</f>
        <v>0</v>
      </c>
      <c r="E38" s="266" t="s">
        <v>65</v>
      </c>
      <c r="F38" s="184">
        <f>H38+J38+'РАСХОДЫ 1'!J25+'РАСХОДЫ 2'!H25+'РАСХОДЫ 4'!F25</f>
        <v>0</v>
      </c>
      <c r="G38" s="207" t="s">
        <v>65</v>
      </c>
      <c r="H38" s="181"/>
      <c r="I38" s="266" t="s">
        <v>65</v>
      </c>
      <c r="J38" s="184">
        <f>'РАСХОДЫ 1'!D25+'РАСХОДЫ 1'!F25+'РАСХОДЫ 1'!H25</f>
        <v>0</v>
      </c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5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</row>
    <row r="39" spans="1:72" ht="19.5" customHeight="1" thickBot="1">
      <c r="A39" s="261" t="s">
        <v>34</v>
      </c>
      <c r="B39" s="258" t="s">
        <v>54</v>
      </c>
      <c r="C39" s="265" t="s">
        <v>65</v>
      </c>
      <c r="D39" s="159">
        <f>F39+'РАСХОДЫ 4'!H26+'РАСХОДЫ 4'!J26+'РАСХОДЫ 5'!D26+'РАСХОДЫ 5'!F26+'РАСХОДЫ 5'!H26+'РАСХОДЫ 5'!J26+'РАСХОДЫ 6'!D26</f>
        <v>0</v>
      </c>
      <c r="E39" s="265" t="s">
        <v>65</v>
      </c>
      <c r="F39" s="159">
        <f>H39+J39+'РАСХОДЫ 1'!J26+'РАСХОДЫ 2'!H26+'РАСХОДЫ 4'!F26</f>
        <v>0</v>
      </c>
      <c r="G39" s="205" t="s">
        <v>65</v>
      </c>
      <c r="H39" s="249"/>
      <c r="I39" s="265" t="s">
        <v>65</v>
      </c>
      <c r="J39" s="159">
        <f>'РАСХОДЫ 1'!D26+'РАСХОДЫ 1'!F26+'РАСХОДЫ 1'!H26</f>
        <v>0</v>
      </c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5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</row>
    <row r="40" spans="1:72" ht="27.75" customHeight="1" thickBot="1">
      <c r="A40" s="220" t="s">
        <v>69</v>
      </c>
      <c r="B40" s="164" t="s">
        <v>55</v>
      </c>
      <c r="C40" s="271">
        <f>E40+'РАСХОДЫ 4'!G27+'РАСХОДЫ 4'!I27+'РАСХОДЫ 5'!C27+'РАСХОДЫ 5'!E27+'РАСХОДЫ 5'!G27+'РАСХОДЫ 5'!I27+'РАСХОДЫ 6'!C27</f>
        <v>6445</v>
      </c>
      <c r="D40" s="264">
        <f>F40+'РАСХОДЫ 4'!H27+'РАСХОДЫ 4'!J27+'РАСХОДЫ 5'!D27+'РАСХОДЫ 5'!F27+'РАСХОДЫ 5'!H27+'РАСХОДЫ 5'!J27+'РАСХОДЫ 6'!D27</f>
        <v>6438</v>
      </c>
      <c r="E40" s="271">
        <f>G40+I40+'РАСХОДЫ 1'!I27+'РАСХОДЫ 2'!G27+'РАСХОДЫ 4'!E27</f>
        <v>6010</v>
      </c>
      <c r="F40" s="264">
        <f>H40+J40+'РАСХОДЫ 1'!J27+'РАСХОДЫ 2'!H27+'РАСХОДЫ 4'!F27</f>
        <v>6003</v>
      </c>
      <c r="G40" s="255"/>
      <c r="H40" s="250"/>
      <c r="I40" s="271">
        <f>'РАСХОДЫ 1'!C27+'РАСХОДЫ 1'!E27+'РАСХОДЫ 1'!G27</f>
        <v>387</v>
      </c>
      <c r="J40" s="264">
        <f>'РАСХОДЫ 1'!D27+'РАСХОДЫ 1'!F27+'РАСХОДЫ 1'!H27</f>
        <v>387</v>
      </c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5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26"/>
      <c r="AV40" s="26"/>
      <c r="AW40" s="26"/>
      <c r="AX40" s="26"/>
      <c r="AY40" s="26"/>
      <c r="AZ40" s="26"/>
      <c r="BA40" s="26"/>
      <c r="BB40" s="26"/>
      <c r="BC40" s="26"/>
      <c r="BD40" s="26"/>
      <c r="BE40" s="26"/>
      <c r="BF40" s="26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5"/>
      <c r="BS40" s="15"/>
      <c r="BT40" s="15"/>
    </row>
    <row r="41" spans="1:72" ht="16.5" customHeight="1">
      <c r="A41" s="221" t="s">
        <v>30</v>
      </c>
      <c r="B41" s="259"/>
      <c r="C41" s="267"/>
      <c r="D41" s="159"/>
      <c r="E41" s="267"/>
      <c r="F41" s="159"/>
      <c r="G41" s="212"/>
      <c r="H41" s="148"/>
      <c r="I41" s="267"/>
      <c r="J41" s="159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5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</row>
    <row r="42" spans="1:72" ht="18" customHeight="1">
      <c r="A42" s="231" t="s">
        <v>35</v>
      </c>
      <c r="B42" s="222" t="s">
        <v>56</v>
      </c>
      <c r="C42" s="266" t="s">
        <v>65</v>
      </c>
      <c r="D42" s="184">
        <f>F42+'РАСХОДЫ 4'!H29+'РАСХОДЫ 4'!J29+'РАСХОДЫ 5'!D29+'РАСХОДЫ 5'!F29+'РАСХОДЫ 5'!H29+'РАСХОДЫ 5'!J29+'РАСХОДЫ 6'!D29</f>
        <v>0</v>
      </c>
      <c r="E42" s="266" t="s">
        <v>65</v>
      </c>
      <c r="F42" s="184">
        <f>H42+J42+'РАСХОДЫ 1'!J29+'РАСХОДЫ 2'!H29+'РАСХОДЫ 4'!F29</f>
        <v>0</v>
      </c>
      <c r="G42" s="207" t="s">
        <v>65</v>
      </c>
      <c r="H42" s="252">
        <f>H44+H45</f>
        <v>0</v>
      </c>
      <c r="I42" s="266" t="s">
        <v>65</v>
      </c>
      <c r="J42" s="184">
        <f>'РАСХОДЫ 1'!D29+'РАСХОДЫ 1'!F29+'РАСХОДЫ 1'!H29</f>
        <v>0</v>
      </c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5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</row>
    <row r="43" spans="1:72" ht="13.5" customHeight="1">
      <c r="A43" s="261" t="s">
        <v>21</v>
      </c>
      <c r="B43" s="257"/>
      <c r="C43" s="265"/>
      <c r="D43" s="159"/>
      <c r="E43" s="265"/>
      <c r="F43" s="159"/>
      <c r="G43" s="205"/>
      <c r="H43" s="148"/>
      <c r="I43" s="265"/>
      <c r="J43" s="159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5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</row>
    <row r="44" spans="1:72" ht="15" customHeight="1">
      <c r="A44" s="231" t="s">
        <v>33</v>
      </c>
      <c r="B44" s="222" t="s">
        <v>57</v>
      </c>
      <c r="C44" s="266" t="s">
        <v>65</v>
      </c>
      <c r="D44" s="184">
        <f>F44+'РАСХОДЫ 4'!H31+'РАСХОДЫ 4'!J31+'РАСХОДЫ 5'!D31+'РАСХОДЫ 5'!F31+'РАСХОДЫ 5'!H31+'РАСХОДЫ 5'!J31+'РАСХОДЫ 6'!D31</f>
        <v>0</v>
      </c>
      <c r="E44" s="266" t="s">
        <v>65</v>
      </c>
      <c r="F44" s="184">
        <f>H44+J44+'РАСХОДЫ 1'!J31+'РАСХОДЫ 2'!H31+'РАСХОДЫ 4'!F31</f>
        <v>0</v>
      </c>
      <c r="G44" s="207" t="s">
        <v>65</v>
      </c>
      <c r="H44" s="181"/>
      <c r="I44" s="266" t="s">
        <v>65</v>
      </c>
      <c r="J44" s="184">
        <f>'РАСХОДЫ 1'!D31+'РАСХОДЫ 1'!F31+'РАСХОДЫ 1'!H31</f>
        <v>0</v>
      </c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5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</row>
    <row r="45" spans="1:72" ht="20.25" customHeight="1">
      <c r="A45" s="260" t="s">
        <v>34</v>
      </c>
      <c r="B45" s="256" t="s">
        <v>58</v>
      </c>
      <c r="C45" s="268" t="s">
        <v>65</v>
      </c>
      <c r="D45" s="269">
        <f>F45+'РАСХОДЫ 4'!H32+'РАСХОДЫ 4'!J32+'РАСХОДЫ 5'!D32+'РАСХОДЫ 5'!F32+'РАСХОДЫ 5'!H32+'РАСХОДЫ 5'!J32+'РАСХОДЫ 6'!D32</f>
        <v>0</v>
      </c>
      <c r="E45" s="268" t="s">
        <v>65</v>
      </c>
      <c r="F45" s="269">
        <f>H45+J45+'РАСХОДЫ 1'!J32+'РАСХОДЫ 2'!H32+'РАСХОДЫ 4'!F32</f>
        <v>0</v>
      </c>
      <c r="G45" s="236" t="s">
        <v>65</v>
      </c>
      <c r="H45" s="253"/>
      <c r="I45" s="268" t="s">
        <v>65</v>
      </c>
      <c r="J45" s="269">
        <f>'РАСХОДЫ 1'!D32+'РАСХОДЫ 1'!F32+'РАСХОДЫ 1'!H32</f>
        <v>0</v>
      </c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5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20"/>
      <c r="AV45" s="20"/>
      <c r="AW45" s="20"/>
      <c r="AX45" s="20"/>
      <c r="AY45" s="20"/>
      <c r="AZ45" s="20"/>
      <c r="BA45" s="20"/>
      <c r="BB45" s="20"/>
      <c r="BC45" s="20"/>
      <c r="BD45" s="20"/>
      <c r="BE45" s="20"/>
      <c r="BF45" s="20"/>
      <c r="BG45" s="15"/>
      <c r="BH45" s="15"/>
      <c r="BI45" s="15"/>
      <c r="BJ45" s="15"/>
      <c r="BK45" s="15"/>
      <c r="BL45" s="15"/>
      <c r="BM45" s="15"/>
      <c r="BN45" s="15"/>
      <c r="BO45" s="15"/>
      <c r="BP45" s="15"/>
      <c r="BQ45" s="15"/>
      <c r="BR45" s="15"/>
      <c r="BS45" s="15"/>
      <c r="BT45" s="15"/>
    </row>
    <row r="46" spans="1:72" ht="16.5" customHeight="1">
      <c r="A46" s="260" t="s">
        <v>36</v>
      </c>
      <c r="B46" s="256" t="s">
        <v>59</v>
      </c>
      <c r="C46" s="268" t="s">
        <v>65</v>
      </c>
      <c r="D46" s="269">
        <f>F46+'РАСХОДЫ 4'!H33+'РАСХОДЫ 4'!J33+'РАСХОДЫ 5'!D33+'РАСХОДЫ 5'!F33+'РАСХОДЫ 5'!H33+'РАСХОДЫ 5'!J33+'РАСХОДЫ 6'!D33</f>
        <v>213</v>
      </c>
      <c r="E46" s="268" t="s">
        <v>65</v>
      </c>
      <c r="F46" s="269">
        <f>H46+J46+'РАСХОДЫ 1'!J33+'РАСХОДЫ 2'!H33+'РАСХОДЫ 4'!F33</f>
        <v>213</v>
      </c>
      <c r="G46" s="236" t="s">
        <v>65</v>
      </c>
      <c r="H46" s="253"/>
      <c r="I46" s="268" t="s">
        <v>65</v>
      </c>
      <c r="J46" s="269">
        <f>'РАСХОДЫ 1'!D33+'РАСХОДЫ 1'!F33+'РАСХОДЫ 1'!H33</f>
        <v>0</v>
      </c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5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5"/>
      <c r="BH46" s="15"/>
      <c r="BI46" s="15"/>
      <c r="BJ46" s="15"/>
      <c r="BK46" s="15"/>
      <c r="BL46" s="15"/>
      <c r="BM46" s="15"/>
      <c r="BN46" s="15"/>
      <c r="BO46" s="15"/>
      <c r="BP46" s="15"/>
      <c r="BQ46" s="15"/>
      <c r="BR46" s="15"/>
      <c r="BS46" s="15"/>
      <c r="BT46" s="15"/>
    </row>
    <row r="47" spans="1:72" ht="19.5" customHeight="1" thickBot="1">
      <c r="A47" s="261" t="s">
        <v>37</v>
      </c>
      <c r="B47" s="258" t="s">
        <v>60</v>
      </c>
      <c r="C47" s="265" t="s">
        <v>65</v>
      </c>
      <c r="D47" s="159">
        <f>F47+'РАСХОДЫ 4'!H34+'РАСХОДЫ 4'!J34+'РАСХОДЫ 5'!D34+'РАСХОДЫ 5'!F34+'РАСХОДЫ 5'!H34+'РАСХОДЫ 5'!J34+'РАСХОДЫ 6'!D34</f>
        <v>3828</v>
      </c>
      <c r="E47" s="265" t="s">
        <v>65</v>
      </c>
      <c r="F47" s="159">
        <f>H47+J47+'РАСХОДЫ 1'!J34+'РАСХОДЫ 2'!H34+'РАСХОДЫ 4'!F34</f>
        <v>3553</v>
      </c>
      <c r="G47" s="205" t="s">
        <v>65</v>
      </c>
      <c r="H47" s="249"/>
      <c r="I47" s="265" t="s">
        <v>65</v>
      </c>
      <c r="J47" s="159">
        <f>'РАСХОДЫ 1'!D34+'РАСХОДЫ 1'!F34+'РАСХОДЫ 1'!H34</f>
        <v>306</v>
      </c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5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15"/>
      <c r="BS47" s="15"/>
      <c r="BT47" s="15"/>
    </row>
    <row r="48" spans="1:72" ht="32.25" customHeight="1" thickBot="1">
      <c r="A48" s="220" t="s">
        <v>68</v>
      </c>
      <c r="B48" s="113" t="s">
        <v>61</v>
      </c>
      <c r="C48" s="272">
        <f>E48+'РАСХОДЫ 4'!G35+'РАСХОДЫ 4'!I35+'РАСХОДЫ 5'!C35+'РАСХОДЫ 5'!E35+'РАСХОДЫ 5'!G35+'РАСХОДЫ 5'!I35+'РАСХОДЫ 6'!C35</f>
        <v>19208</v>
      </c>
      <c r="D48" s="264">
        <f>F48+'РАСХОДЫ 4'!H35+'РАСХОДЫ 4'!J35+'РАСХОДЫ 5'!D35+'РАСХОДЫ 5'!F35+'РАСХОДЫ 5'!H35+'РАСХОДЫ 5'!J35+'РАСХОДЫ 6'!D35</f>
        <v>19166</v>
      </c>
      <c r="E48" s="272">
        <f>G48+I48+'РАСХОДЫ 1'!I35+'РАСХОДЫ 2'!G35+'РАСХОДЫ 4'!E35</f>
        <v>17827</v>
      </c>
      <c r="F48" s="264">
        <f>H48+J48+'РАСХОДЫ 1'!J35+'РАСХОДЫ 2'!H35+'РАСХОДЫ 4'!F35</f>
        <v>17790</v>
      </c>
      <c r="G48" s="254">
        <f>G32+G33+G40</f>
        <v>0</v>
      </c>
      <c r="H48" s="248">
        <f>H32+H33+H40</f>
        <v>0</v>
      </c>
      <c r="I48" s="272">
        <f>'РАСХОДЫ 1'!C35+'РАСХОДЫ 1'!E35+'РАСХОДЫ 1'!G35</f>
        <v>1419</v>
      </c>
      <c r="J48" s="264">
        <f>'РАСХОДЫ 1'!D35+'РАСХОДЫ 1'!F35+'РАСХОДЫ 1'!H35</f>
        <v>1419</v>
      </c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5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27"/>
      <c r="AV48" s="27"/>
      <c r="AW48" s="27"/>
      <c r="AX48" s="27"/>
      <c r="AY48" s="27"/>
      <c r="AZ48" s="27"/>
      <c r="BA48" s="27"/>
      <c r="BB48" s="27"/>
      <c r="BC48" s="27"/>
      <c r="BD48" s="27"/>
      <c r="BE48" s="27"/>
      <c r="BF48" s="27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5"/>
      <c r="BR48" s="15"/>
      <c r="BS48" s="15"/>
      <c r="BT48" s="15"/>
    </row>
    <row r="49" spans="1:72" ht="8.25" customHeight="1"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  <c r="BI49" s="15"/>
      <c r="BJ49" s="15"/>
      <c r="BK49" s="15"/>
      <c r="BL49" s="15"/>
      <c r="BM49" s="15"/>
      <c r="BN49" s="15"/>
      <c r="BO49" s="15"/>
      <c r="BP49" s="15"/>
      <c r="BQ49" s="15"/>
      <c r="BR49" s="15"/>
      <c r="BS49" s="15"/>
      <c r="BT49" s="15"/>
    </row>
    <row r="50" spans="1:72">
      <c r="A50" s="28" t="s">
        <v>67</v>
      </c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  <c r="BI50" s="15"/>
      <c r="BJ50" s="15"/>
      <c r="BK50" s="15"/>
      <c r="BL50" s="15"/>
      <c r="BM50" s="15"/>
      <c r="BN50" s="15"/>
      <c r="BO50" s="15"/>
      <c r="BP50" s="15"/>
      <c r="BQ50" s="15"/>
      <c r="BR50" s="15"/>
      <c r="BS50" s="15"/>
      <c r="BT50" s="15"/>
    </row>
    <row r="51" spans="1:72"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  <c r="BE51" s="15"/>
      <c r="BF51" s="15"/>
      <c r="BG51" s="15"/>
      <c r="BH51" s="15"/>
      <c r="BI51" s="15"/>
      <c r="BJ51" s="15"/>
      <c r="BK51" s="15"/>
      <c r="BL51" s="15"/>
      <c r="BM51" s="15"/>
      <c r="BN51" s="15"/>
      <c r="BO51" s="15"/>
      <c r="BP51" s="15"/>
      <c r="BQ51" s="15"/>
      <c r="BR51" s="15"/>
      <c r="BS51" s="15"/>
      <c r="BT51" s="15"/>
    </row>
    <row r="52" spans="1:72"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  <c r="BI52" s="15"/>
      <c r="BJ52" s="15"/>
      <c r="BK52" s="15"/>
      <c r="BL52" s="15"/>
      <c r="BM52" s="15"/>
      <c r="BN52" s="15"/>
      <c r="BO52" s="15"/>
      <c r="BP52" s="15"/>
      <c r="BQ52" s="15"/>
      <c r="BR52" s="15"/>
      <c r="BS52" s="15"/>
      <c r="BT52" s="15"/>
    </row>
    <row r="53" spans="1:72"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  <c r="BI53" s="15"/>
      <c r="BJ53" s="15"/>
      <c r="BK53" s="15"/>
      <c r="BL53" s="15"/>
      <c r="BM53" s="15"/>
      <c r="BN53" s="15"/>
      <c r="BO53" s="15"/>
      <c r="BP53" s="15"/>
      <c r="BQ53" s="15"/>
      <c r="BR53" s="15"/>
      <c r="BS53" s="15"/>
      <c r="BT53" s="15"/>
    </row>
    <row r="54" spans="1:72"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  <c r="BJ54" s="15"/>
      <c r="BK54" s="15"/>
      <c r="BL54" s="15"/>
      <c r="BM54" s="15"/>
      <c r="BN54" s="15"/>
      <c r="BO54" s="15"/>
      <c r="BP54" s="15"/>
      <c r="BQ54" s="15"/>
      <c r="BR54" s="15"/>
      <c r="BS54" s="15"/>
      <c r="BT54" s="15"/>
    </row>
    <row r="55" spans="1:72"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  <c r="BM55" s="15"/>
      <c r="BN55" s="15"/>
      <c r="BO55" s="15"/>
      <c r="BP55" s="15"/>
      <c r="BQ55" s="15"/>
      <c r="BR55" s="15"/>
      <c r="BS55" s="15"/>
      <c r="BT55" s="15"/>
    </row>
    <row r="56" spans="1:72"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15"/>
      <c r="AW56" s="15"/>
      <c r="AX56" s="15"/>
      <c r="AY56" s="15"/>
      <c r="AZ56" s="15"/>
      <c r="BA56" s="15"/>
      <c r="BB56" s="15"/>
      <c r="BC56" s="15"/>
      <c r="BD56" s="15"/>
      <c r="BE56" s="15"/>
      <c r="BF56" s="15"/>
      <c r="BG56" s="15"/>
      <c r="BH56" s="15"/>
      <c r="BI56" s="15"/>
      <c r="BJ56" s="15"/>
      <c r="BK56" s="15"/>
      <c r="BL56" s="15"/>
      <c r="BM56" s="15"/>
      <c r="BN56" s="15"/>
      <c r="BO56" s="15"/>
      <c r="BP56" s="15"/>
      <c r="BQ56" s="15"/>
      <c r="BR56" s="15"/>
      <c r="BS56" s="15"/>
      <c r="BT56" s="15"/>
    </row>
    <row r="57" spans="1:72"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  <c r="BG57" s="15"/>
      <c r="BH57" s="15"/>
      <c r="BI57" s="15"/>
      <c r="BJ57" s="15"/>
      <c r="BK57" s="15"/>
      <c r="BL57" s="15"/>
      <c r="BM57" s="15"/>
      <c r="BN57" s="15"/>
      <c r="BO57" s="15"/>
      <c r="BP57" s="15"/>
      <c r="BQ57" s="15"/>
      <c r="BR57" s="15"/>
      <c r="BS57" s="15"/>
      <c r="BT57" s="15"/>
    </row>
    <row r="58" spans="1:72"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5"/>
      <c r="BH58" s="15"/>
      <c r="BI58" s="15"/>
      <c r="BJ58" s="15"/>
      <c r="BK58" s="15"/>
      <c r="BL58" s="15"/>
      <c r="BM58" s="15"/>
      <c r="BN58" s="15"/>
      <c r="BO58" s="15"/>
      <c r="BP58" s="15"/>
      <c r="BQ58" s="15"/>
      <c r="BR58" s="15"/>
      <c r="BS58" s="15"/>
      <c r="BT58" s="15"/>
    </row>
    <row r="59" spans="1:72"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5"/>
      <c r="BC59" s="15"/>
      <c r="BD59" s="15"/>
      <c r="BE59" s="15"/>
      <c r="BF59" s="15"/>
      <c r="BG59" s="15"/>
      <c r="BH59" s="15"/>
      <c r="BI59" s="15"/>
      <c r="BJ59" s="15"/>
      <c r="BK59" s="15"/>
      <c r="BL59" s="15"/>
      <c r="BM59" s="15"/>
      <c r="BN59" s="15"/>
      <c r="BO59" s="15"/>
      <c r="BP59" s="15"/>
      <c r="BQ59" s="15"/>
      <c r="BR59" s="15"/>
      <c r="BS59" s="15"/>
      <c r="BT59" s="15"/>
    </row>
    <row r="60" spans="1:72"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  <c r="BI60" s="15"/>
      <c r="BJ60" s="15"/>
      <c r="BK60" s="15"/>
      <c r="BL60" s="15"/>
      <c r="BM60" s="15"/>
      <c r="BN60" s="15"/>
      <c r="BO60" s="15"/>
      <c r="BP60" s="15"/>
      <c r="BQ60" s="15"/>
      <c r="BR60" s="15"/>
      <c r="BS60" s="15"/>
      <c r="BT60" s="15"/>
    </row>
    <row r="61" spans="1:72"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5"/>
      <c r="BJ61" s="15"/>
      <c r="BK61" s="15"/>
      <c r="BL61" s="15"/>
      <c r="BM61" s="15"/>
      <c r="BN61" s="15"/>
      <c r="BO61" s="15"/>
      <c r="BP61" s="15"/>
      <c r="BQ61" s="15"/>
      <c r="BR61" s="15"/>
      <c r="BS61" s="15"/>
      <c r="BT61" s="15"/>
    </row>
    <row r="62" spans="1:72"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  <c r="BI62" s="15"/>
      <c r="BJ62" s="15"/>
      <c r="BK62" s="15"/>
      <c r="BL62" s="15"/>
      <c r="BM62" s="15"/>
      <c r="BN62" s="15"/>
      <c r="BO62" s="15"/>
      <c r="BP62" s="15"/>
      <c r="BQ62" s="15"/>
      <c r="BR62" s="15"/>
      <c r="BS62" s="15"/>
      <c r="BT62" s="15"/>
    </row>
    <row r="63" spans="1:72"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  <c r="BG63" s="15"/>
      <c r="BH63" s="15"/>
      <c r="BI63" s="15"/>
      <c r="BJ63" s="15"/>
      <c r="BK63" s="15"/>
      <c r="BL63" s="15"/>
      <c r="BM63" s="15"/>
      <c r="BN63" s="15"/>
      <c r="BO63" s="15"/>
      <c r="BP63" s="15"/>
      <c r="BQ63" s="15"/>
      <c r="BR63" s="15"/>
      <c r="BS63" s="15"/>
      <c r="BT63" s="15"/>
    </row>
    <row r="64" spans="1:72"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15"/>
      <c r="BB64" s="15"/>
      <c r="BC64" s="15"/>
      <c r="BD64" s="15"/>
      <c r="BE64" s="15"/>
      <c r="BF64" s="15"/>
      <c r="BG64" s="15"/>
      <c r="BH64" s="15"/>
      <c r="BI64" s="15"/>
      <c r="BJ64" s="15"/>
      <c r="BK64" s="15"/>
      <c r="BL64" s="15"/>
      <c r="BM64" s="15"/>
      <c r="BN64" s="15"/>
      <c r="BO64" s="15"/>
      <c r="BP64" s="15"/>
      <c r="BQ64" s="15"/>
      <c r="BR64" s="15"/>
      <c r="BS64" s="15"/>
      <c r="BT64" s="15"/>
    </row>
    <row r="65" spans="11:72"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  <c r="BK65" s="15"/>
      <c r="BL65" s="15"/>
      <c r="BM65" s="15"/>
      <c r="BN65" s="15"/>
      <c r="BO65" s="15"/>
      <c r="BP65" s="15"/>
      <c r="BQ65" s="15"/>
      <c r="BR65" s="15"/>
      <c r="BS65" s="15"/>
      <c r="BT65" s="15"/>
    </row>
    <row r="66" spans="11:72"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  <c r="BI66" s="15"/>
      <c r="BJ66" s="15"/>
      <c r="BK66" s="15"/>
      <c r="BL66" s="15"/>
      <c r="BM66" s="15"/>
      <c r="BN66" s="15"/>
      <c r="BO66" s="15"/>
      <c r="BP66" s="15"/>
      <c r="BQ66" s="15"/>
      <c r="BR66" s="15"/>
      <c r="BS66" s="15"/>
      <c r="BT66" s="15"/>
    </row>
    <row r="67" spans="11:72"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  <c r="BI67" s="15"/>
      <c r="BJ67" s="15"/>
      <c r="BK67" s="15"/>
      <c r="BL67" s="15"/>
      <c r="BM67" s="15"/>
      <c r="BN67" s="15"/>
      <c r="BO67" s="15"/>
      <c r="BP67" s="15"/>
      <c r="BQ67" s="15"/>
      <c r="BR67" s="15"/>
      <c r="BS67" s="15"/>
      <c r="BT67" s="15"/>
    </row>
    <row r="68" spans="11:72"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  <c r="BM68" s="15"/>
      <c r="BN68" s="15"/>
      <c r="BO68" s="15"/>
      <c r="BP68" s="15"/>
      <c r="BQ68" s="15"/>
      <c r="BR68" s="15"/>
      <c r="BS68" s="15"/>
      <c r="BT68" s="15"/>
    </row>
    <row r="69" spans="11:72"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  <c r="BI69" s="15"/>
      <c r="BJ69" s="15"/>
      <c r="BK69" s="15"/>
      <c r="BL69" s="15"/>
      <c r="BM69" s="15"/>
      <c r="BN69" s="15"/>
      <c r="BO69" s="15"/>
      <c r="BP69" s="15"/>
      <c r="BQ69" s="15"/>
      <c r="BR69" s="15"/>
      <c r="BS69" s="15"/>
      <c r="BT69" s="15"/>
    </row>
    <row r="70" spans="11:72"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  <c r="BM70" s="15"/>
      <c r="BN70" s="15"/>
      <c r="BO70" s="15"/>
      <c r="BP70" s="15"/>
      <c r="BQ70" s="15"/>
      <c r="BR70" s="15"/>
      <c r="BS70" s="15"/>
      <c r="BT70" s="15"/>
    </row>
    <row r="71" spans="11:72"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  <c r="BM71" s="15"/>
      <c r="BN71" s="15"/>
      <c r="BO71" s="15"/>
      <c r="BP71" s="15"/>
      <c r="BQ71" s="15"/>
      <c r="BR71" s="15"/>
      <c r="BS71" s="15"/>
      <c r="BT71" s="15"/>
    </row>
    <row r="72" spans="11:72"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  <c r="BM72" s="15"/>
      <c r="BN72" s="15"/>
      <c r="BO72" s="15"/>
      <c r="BP72" s="15"/>
      <c r="BQ72" s="15"/>
      <c r="BR72" s="15"/>
      <c r="BS72" s="15"/>
      <c r="BT72" s="15"/>
    </row>
    <row r="73" spans="11:72"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  <c r="BM73" s="15"/>
      <c r="BN73" s="15"/>
      <c r="BO73" s="15"/>
      <c r="BP73" s="15"/>
      <c r="BQ73" s="15"/>
      <c r="BR73" s="15"/>
      <c r="BS73" s="15"/>
      <c r="BT73" s="15"/>
    </row>
    <row r="74" spans="11:72"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  <c r="BM74" s="15"/>
      <c r="BN74" s="15"/>
      <c r="BO74" s="15"/>
      <c r="BP74" s="15"/>
      <c r="BQ74" s="15"/>
      <c r="BR74" s="15"/>
      <c r="BS74" s="15"/>
      <c r="BT74" s="15"/>
    </row>
    <row r="75" spans="11:72"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  <c r="BM75" s="15"/>
      <c r="BN75" s="15"/>
      <c r="BO75" s="15"/>
      <c r="BP75" s="15"/>
      <c r="BQ75" s="15"/>
      <c r="BR75" s="15"/>
      <c r="BS75" s="15"/>
      <c r="BT75" s="15"/>
    </row>
    <row r="76" spans="11:72"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  <c r="BM76" s="15"/>
      <c r="BN76" s="15"/>
      <c r="BO76" s="15"/>
      <c r="BP76" s="15"/>
      <c r="BQ76" s="15"/>
      <c r="BR76" s="15"/>
      <c r="BS76" s="15"/>
      <c r="BT76" s="15"/>
    </row>
    <row r="77" spans="11:72"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  <c r="BM77" s="15"/>
      <c r="BN77" s="15"/>
      <c r="BO77" s="15"/>
      <c r="BP77" s="15"/>
      <c r="BQ77" s="15"/>
      <c r="BR77" s="15"/>
      <c r="BS77" s="15"/>
      <c r="BT77" s="15"/>
    </row>
    <row r="78" spans="11:72"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  <c r="BM78" s="15"/>
      <c r="BN78" s="15"/>
      <c r="BO78" s="15"/>
      <c r="BP78" s="15"/>
      <c r="BQ78" s="15"/>
      <c r="BR78" s="15"/>
      <c r="BS78" s="15"/>
      <c r="BT78" s="15"/>
    </row>
    <row r="79" spans="11:72"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  <c r="BM79" s="15"/>
      <c r="BN79" s="15"/>
      <c r="BO79" s="15"/>
      <c r="BP79" s="15"/>
      <c r="BQ79" s="15"/>
      <c r="BR79" s="15"/>
      <c r="BS79" s="15"/>
      <c r="BT79" s="15"/>
    </row>
    <row r="80" spans="11:72"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  <c r="BM80" s="15"/>
      <c r="BN80" s="15"/>
      <c r="BO80" s="15"/>
      <c r="BP80" s="15"/>
      <c r="BQ80" s="15"/>
      <c r="BR80" s="15"/>
      <c r="BS80" s="15"/>
      <c r="BT80" s="15"/>
    </row>
    <row r="81" spans="11:72"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  <c r="BM81" s="15"/>
      <c r="BN81" s="15"/>
      <c r="BO81" s="15"/>
      <c r="BP81" s="15"/>
      <c r="BQ81" s="15"/>
      <c r="BR81" s="15"/>
      <c r="BS81" s="15"/>
      <c r="BT81" s="15"/>
    </row>
    <row r="82" spans="11:72"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  <c r="BM82" s="15"/>
      <c r="BN82" s="15"/>
      <c r="BO82" s="15"/>
      <c r="BP82" s="15"/>
      <c r="BQ82" s="15"/>
      <c r="BR82" s="15"/>
      <c r="BS82" s="15"/>
      <c r="BT82" s="15"/>
    </row>
    <row r="83" spans="11:72"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  <c r="BM83" s="15"/>
      <c r="BN83" s="15"/>
      <c r="BO83" s="15"/>
      <c r="BP83" s="15"/>
      <c r="BQ83" s="15"/>
      <c r="BR83" s="15"/>
      <c r="BS83" s="15"/>
      <c r="BT83" s="15"/>
    </row>
    <row r="84" spans="11:72"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  <c r="BM84" s="15"/>
      <c r="BN84" s="15"/>
      <c r="BO84" s="15"/>
      <c r="BP84" s="15"/>
      <c r="BQ84" s="15"/>
      <c r="BR84" s="15"/>
      <c r="BS84" s="15"/>
      <c r="BT84" s="15"/>
    </row>
    <row r="85" spans="11:72"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  <c r="BM85" s="15"/>
      <c r="BN85" s="15"/>
      <c r="BO85" s="15"/>
      <c r="BP85" s="15"/>
      <c r="BQ85" s="15"/>
      <c r="BR85" s="15"/>
      <c r="BS85" s="15"/>
      <c r="BT85" s="15"/>
    </row>
    <row r="86" spans="11:72"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  <c r="BM86" s="15"/>
      <c r="BN86" s="15"/>
      <c r="BO86" s="15"/>
      <c r="BP86" s="15"/>
      <c r="BQ86" s="15"/>
      <c r="BR86" s="15"/>
      <c r="BS86" s="15"/>
      <c r="BT86" s="15"/>
    </row>
    <row r="87" spans="11:72"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  <c r="BM87" s="15"/>
      <c r="BN87" s="15"/>
      <c r="BO87" s="15"/>
      <c r="BP87" s="15"/>
      <c r="BQ87" s="15"/>
      <c r="BR87" s="15"/>
      <c r="BS87" s="15"/>
      <c r="BT87" s="15"/>
    </row>
    <row r="88" spans="11:72"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  <c r="BM88" s="15"/>
      <c r="BN88" s="15"/>
      <c r="BO88" s="15"/>
      <c r="BP88" s="15"/>
      <c r="BQ88" s="15"/>
      <c r="BR88" s="15"/>
      <c r="BS88" s="15"/>
      <c r="BT88" s="15"/>
    </row>
    <row r="89" spans="11:72"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  <c r="BM89" s="15"/>
      <c r="BN89" s="15"/>
      <c r="BO89" s="15"/>
      <c r="BP89" s="15"/>
      <c r="BQ89" s="15"/>
      <c r="BR89" s="15"/>
      <c r="BS89" s="15"/>
      <c r="BT89" s="15"/>
    </row>
    <row r="90" spans="11:72"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  <c r="BG90" s="15"/>
      <c r="BH90" s="15"/>
      <c r="BI90" s="15"/>
      <c r="BJ90" s="15"/>
      <c r="BK90" s="15"/>
      <c r="BL90" s="15"/>
      <c r="BM90" s="15"/>
      <c r="BN90" s="15"/>
      <c r="BO90" s="15"/>
      <c r="BP90" s="15"/>
      <c r="BQ90" s="15"/>
      <c r="BR90" s="15"/>
      <c r="BS90" s="15"/>
      <c r="BT90" s="15"/>
    </row>
    <row r="91" spans="11:72"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15"/>
      <c r="BJ91" s="15"/>
      <c r="BK91" s="15"/>
      <c r="BL91" s="15"/>
      <c r="BM91" s="15"/>
      <c r="BN91" s="15"/>
      <c r="BO91" s="15"/>
      <c r="BP91" s="15"/>
      <c r="BQ91" s="15"/>
      <c r="BR91" s="15"/>
      <c r="BS91" s="15"/>
      <c r="BT91" s="15"/>
    </row>
    <row r="92" spans="11:72"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  <c r="BK92" s="15"/>
      <c r="BL92" s="15"/>
      <c r="BM92" s="15"/>
      <c r="BN92" s="15"/>
      <c r="BO92" s="15"/>
      <c r="BP92" s="15"/>
      <c r="BQ92" s="15"/>
      <c r="BR92" s="15"/>
      <c r="BS92" s="15"/>
      <c r="BT92" s="15"/>
    </row>
    <row r="93" spans="11:72"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5"/>
      <c r="BI93" s="15"/>
      <c r="BJ93" s="15"/>
      <c r="BK93" s="15"/>
      <c r="BL93" s="15"/>
      <c r="BM93" s="15"/>
      <c r="BN93" s="15"/>
      <c r="BO93" s="15"/>
      <c r="BP93" s="15"/>
      <c r="BQ93" s="15"/>
      <c r="BR93" s="15"/>
      <c r="BS93" s="15"/>
      <c r="BT93" s="15"/>
    </row>
    <row r="94" spans="11:72"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  <c r="BG94" s="15"/>
      <c r="BH94" s="15"/>
      <c r="BI94" s="15"/>
      <c r="BJ94" s="15"/>
      <c r="BK94" s="15"/>
      <c r="BL94" s="15"/>
      <c r="BM94" s="15"/>
      <c r="BN94" s="15"/>
      <c r="BO94" s="15"/>
      <c r="BP94" s="15"/>
      <c r="BQ94" s="15"/>
      <c r="BR94" s="15"/>
      <c r="BS94" s="15"/>
      <c r="BT94" s="15"/>
    </row>
    <row r="95" spans="11:72"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  <c r="BA95" s="15"/>
      <c r="BB95" s="15"/>
      <c r="BC95" s="15"/>
      <c r="BD95" s="15"/>
      <c r="BE95" s="15"/>
      <c r="BF95" s="15"/>
      <c r="BG95" s="15"/>
      <c r="BH95" s="15"/>
      <c r="BI95" s="15"/>
      <c r="BJ95" s="15"/>
      <c r="BK95" s="15"/>
      <c r="BL95" s="15"/>
      <c r="BM95" s="15"/>
      <c r="BN95" s="15"/>
      <c r="BO95" s="15"/>
      <c r="BP95" s="15"/>
      <c r="BQ95" s="15"/>
      <c r="BR95" s="15"/>
      <c r="BS95" s="15"/>
      <c r="BT95" s="15"/>
    </row>
    <row r="96" spans="11:72"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  <c r="BI96" s="15"/>
      <c r="BJ96" s="15"/>
      <c r="BK96" s="15"/>
      <c r="BL96" s="15"/>
      <c r="BM96" s="15"/>
      <c r="BN96" s="15"/>
      <c r="BO96" s="15"/>
      <c r="BP96" s="15"/>
      <c r="BQ96" s="15"/>
      <c r="BR96" s="15"/>
      <c r="BS96" s="15"/>
      <c r="BT96" s="15"/>
    </row>
    <row r="97" spans="11:72"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15"/>
      <c r="BJ97" s="15"/>
      <c r="BK97" s="15"/>
      <c r="BL97" s="15"/>
      <c r="BM97" s="15"/>
      <c r="BN97" s="15"/>
      <c r="BO97" s="15"/>
      <c r="BP97" s="15"/>
      <c r="BQ97" s="15"/>
      <c r="BR97" s="15"/>
      <c r="BS97" s="15"/>
      <c r="BT97" s="15"/>
    </row>
    <row r="98" spans="11:72"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  <c r="BM98" s="15"/>
      <c r="BN98" s="15"/>
      <c r="BO98" s="15"/>
      <c r="BP98" s="15"/>
      <c r="BQ98" s="15"/>
      <c r="BR98" s="15"/>
      <c r="BS98" s="15"/>
      <c r="BT98" s="15"/>
    </row>
    <row r="99" spans="11:72"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  <c r="BM99" s="15"/>
      <c r="BN99" s="15"/>
      <c r="BO99" s="15"/>
      <c r="BP99" s="15"/>
      <c r="BQ99" s="15"/>
      <c r="BR99" s="15"/>
      <c r="BS99" s="15"/>
      <c r="BT99" s="15"/>
    </row>
    <row r="100" spans="11:72"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  <c r="BM100" s="15"/>
      <c r="BN100" s="15"/>
      <c r="BO100" s="15"/>
      <c r="BP100" s="15"/>
      <c r="BQ100" s="15"/>
      <c r="BR100" s="15"/>
      <c r="BS100" s="15"/>
      <c r="BT100" s="15"/>
    </row>
    <row r="101" spans="11:72"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  <c r="BG101" s="15"/>
      <c r="BH101" s="15"/>
      <c r="BI101" s="15"/>
      <c r="BJ101" s="15"/>
      <c r="BK101" s="15"/>
      <c r="BL101" s="15"/>
      <c r="BM101" s="15"/>
      <c r="BN101" s="15"/>
      <c r="BO101" s="15"/>
      <c r="BP101" s="15"/>
      <c r="BQ101" s="15"/>
      <c r="BR101" s="15"/>
      <c r="BS101" s="15"/>
      <c r="BT101" s="15"/>
    </row>
    <row r="102" spans="11:72"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15"/>
      <c r="AV102" s="15"/>
      <c r="AW102" s="15"/>
      <c r="AX102" s="15"/>
      <c r="AY102" s="15"/>
      <c r="AZ102" s="15"/>
      <c r="BA102" s="15"/>
      <c r="BB102" s="15"/>
      <c r="BC102" s="15"/>
      <c r="BD102" s="15"/>
      <c r="BE102" s="15"/>
      <c r="BF102" s="15"/>
      <c r="BG102" s="15"/>
      <c r="BH102" s="15"/>
      <c r="BI102" s="15"/>
      <c r="BJ102" s="15"/>
      <c r="BK102" s="15"/>
      <c r="BL102" s="15"/>
      <c r="BM102" s="15"/>
      <c r="BN102" s="15"/>
      <c r="BO102" s="15"/>
      <c r="BP102" s="15"/>
      <c r="BQ102" s="15"/>
      <c r="BR102" s="15"/>
      <c r="BS102" s="15"/>
      <c r="BT102" s="15"/>
    </row>
    <row r="103" spans="11:72"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  <c r="AV103" s="15"/>
      <c r="AW103" s="15"/>
      <c r="AX103" s="15"/>
      <c r="AY103" s="15"/>
      <c r="AZ103" s="15"/>
      <c r="BA103" s="15"/>
      <c r="BB103" s="15"/>
      <c r="BC103" s="15"/>
      <c r="BD103" s="15"/>
      <c r="BE103" s="15"/>
      <c r="BF103" s="15"/>
      <c r="BG103" s="15"/>
      <c r="BH103" s="15"/>
      <c r="BI103" s="15"/>
      <c r="BJ103" s="15"/>
      <c r="BK103" s="15"/>
      <c r="BL103" s="15"/>
      <c r="BM103" s="15"/>
      <c r="BN103" s="15"/>
      <c r="BO103" s="15"/>
      <c r="BP103" s="15"/>
      <c r="BQ103" s="15"/>
      <c r="BR103" s="15"/>
      <c r="BS103" s="15"/>
      <c r="BT103" s="15"/>
    </row>
    <row r="104" spans="11:72"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5"/>
      <c r="AZ104" s="15"/>
      <c r="BA104" s="15"/>
      <c r="BB104" s="15"/>
      <c r="BC104" s="15"/>
      <c r="BD104" s="15"/>
      <c r="BE104" s="15"/>
      <c r="BF104" s="15"/>
      <c r="BG104" s="15"/>
      <c r="BH104" s="15"/>
      <c r="BI104" s="15"/>
      <c r="BJ104" s="15"/>
      <c r="BK104" s="15"/>
      <c r="BL104" s="15"/>
      <c r="BM104" s="15"/>
      <c r="BN104" s="15"/>
      <c r="BO104" s="15"/>
      <c r="BP104" s="15"/>
      <c r="BQ104" s="15"/>
      <c r="BR104" s="15"/>
      <c r="BS104" s="15"/>
      <c r="BT104" s="15"/>
    </row>
    <row r="105" spans="11:72"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  <c r="BI105" s="15"/>
      <c r="BJ105" s="15"/>
      <c r="BK105" s="15"/>
      <c r="BL105" s="15"/>
      <c r="BM105" s="15"/>
      <c r="BN105" s="15"/>
      <c r="BO105" s="15"/>
      <c r="BP105" s="15"/>
      <c r="BQ105" s="15"/>
      <c r="BR105" s="15"/>
      <c r="BS105" s="15"/>
      <c r="BT105" s="15"/>
    </row>
    <row r="106" spans="11:72"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  <c r="BA106" s="15"/>
      <c r="BB106" s="15"/>
      <c r="BC106" s="15"/>
      <c r="BD106" s="15"/>
      <c r="BE106" s="15"/>
      <c r="BF106" s="15"/>
      <c r="BG106" s="15"/>
      <c r="BH106" s="15"/>
      <c r="BI106" s="15"/>
      <c r="BJ106" s="15"/>
      <c r="BK106" s="15"/>
      <c r="BL106" s="15"/>
      <c r="BM106" s="15"/>
      <c r="BN106" s="15"/>
      <c r="BO106" s="15"/>
      <c r="BP106" s="15"/>
      <c r="BQ106" s="15"/>
      <c r="BR106" s="15"/>
      <c r="BS106" s="15"/>
      <c r="BT106" s="15"/>
    </row>
    <row r="107" spans="11:72"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  <c r="AV107" s="15"/>
      <c r="AW107" s="15"/>
      <c r="AX107" s="15"/>
      <c r="AY107" s="15"/>
      <c r="AZ107" s="15"/>
      <c r="BA107" s="15"/>
      <c r="BB107" s="15"/>
      <c r="BC107" s="15"/>
      <c r="BD107" s="15"/>
      <c r="BE107" s="15"/>
      <c r="BF107" s="15"/>
      <c r="BG107" s="15"/>
      <c r="BH107" s="15"/>
      <c r="BI107" s="15"/>
      <c r="BJ107" s="15"/>
      <c r="BK107" s="15"/>
      <c r="BL107" s="15"/>
      <c r="BM107" s="15"/>
      <c r="BN107" s="15"/>
      <c r="BO107" s="15"/>
      <c r="BP107" s="15"/>
      <c r="BQ107" s="15"/>
      <c r="BR107" s="15"/>
      <c r="BS107" s="15"/>
      <c r="BT107" s="15"/>
    </row>
    <row r="108" spans="11:72"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15"/>
      <c r="BA108" s="15"/>
      <c r="BB108" s="15"/>
      <c r="BC108" s="15"/>
      <c r="BD108" s="15"/>
      <c r="BE108" s="15"/>
      <c r="BF108" s="15"/>
      <c r="BG108" s="15"/>
      <c r="BH108" s="15"/>
      <c r="BI108" s="15"/>
      <c r="BJ108" s="15"/>
      <c r="BK108" s="15"/>
      <c r="BL108" s="15"/>
      <c r="BM108" s="15"/>
      <c r="BN108" s="15"/>
      <c r="BO108" s="15"/>
      <c r="BP108" s="15"/>
      <c r="BQ108" s="15"/>
      <c r="BR108" s="15"/>
      <c r="BS108" s="15"/>
      <c r="BT108" s="15"/>
    </row>
    <row r="109" spans="11:72"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  <c r="AV109" s="15"/>
      <c r="AW109" s="15"/>
      <c r="AX109" s="15"/>
      <c r="AY109" s="15"/>
      <c r="AZ109" s="15"/>
      <c r="BA109" s="15"/>
      <c r="BB109" s="15"/>
      <c r="BC109" s="15"/>
      <c r="BD109" s="15"/>
      <c r="BE109" s="15"/>
      <c r="BF109" s="15"/>
      <c r="BG109" s="15"/>
      <c r="BH109" s="15"/>
      <c r="BI109" s="15"/>
      <c r="BJ109" s="15"/>
      <c r="BK109" s="15"/>
      <c r="BL109" s="15"/>
      <c r="BM109" s="15"/>
      <c r="BN109" s="15"/>
      <c r="BO109" s="15"/>
      <c r="BP109" s="15"/>
      <c r="BQ109" s="15"/>
      <c r="BR109" s="15"/>
      <c r="BS109" s="15"/>
      <c r="BT109" s="15"/>
    </row>
    <row r="110" spans="11:72"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  <c r="AV110" s="15"/>
      <c r="AW110" s="15"/>
      <c r="AX110" s="15"/>
      <c r="AY110" s="15"/>
      <c r="AZ110" s="15"/>
      <c r="BA110" s="15"/>
      <c r="BB110" s="15"/>
      <c r="BC110" s="15"/>
      <c r="BD110" s="15"/>
      <c r="BE110" s="15"/>
      <c r="BF110" s="15"/>
      <c r="BG110" s="15"/>
      <c r="BH110" s="15"/>
      <c r="BI110" s="15"/>
      <c r="BJ110" s="15"/>
      <c r="BK110" s="15"/>
      <c r="BL110" s="15"/>
      <c r="BM110" s="15"/>
      <c r="BN110" s="15"/>
      <c r="BO110" s="15"/>
      <c r="BP110" s="15"/>
      <c r="BQ110" s="15"/>
      <c r="BR110" s="15"/>
      <c r="BS110" s="15"/>
      <c r="BT110" s="15"/>
    </row>
    <row r="111" spans="11:72"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  <c r="AV111" s="15"/>
      <c r="AW111" s="15"/>
      <c r="AX111" s="15"/>
      <c r="AY111" s="15"/>
      <c r="AZ111" s="15"/>
      <c r="BA111" s="15"/>
      <c r="BB111" s="15"/>
      <c r="BC111" s="15"/>
      <c r="BD111" s="15"/>
      <c r="BE111" s="15"/>
      <c r="BF111" s="15"/>
      <c r="BG111" s="15"/>
      <c r="BH111" s="15"/>
      <c r="BI111" s="15"/>
      <c r="BJ111" s="15"/>
      <c r="BK111" s="15"/>
      <c r="BL111" s="15"/>
      <c r="BM111" s="15"/>
      <c r="BN111" s="15"/>
      <c r="BO111" s="15"/>
      <c r="BP111" s="15"/>
      <c r="BQ111" s="15"/>
      <c r="BR111" s="15"/>
      <c r="BS111" s="15"/>
      <c r="BT111" s="15"/>
    </row>
    <row r="112" spans="11:72"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  <c r="AV112" s="15"/>
      <c r="AW112" s="15"/>
      <c r="AX112" s="15"/>
      <c r="AY112" s="15"/>
      <c r="AZ112" s="15"/>
      <c r="BA112" s="15"/>
      <c r="BB112" s="15"/>
      <c r="BC112" s="15"/>
      <c r="BD112" s="15"/>
      <c r="BE112" s="15"/>
      <c r="BF112" s="15"/>
      <c r="BG112" s="15"/>
      <c r="BH112" s="15"/>
      <c r="BI112" s="15"/>
      <c r="BJ112" s="15"/>
      <c r="BK112" s="15"/>
      <c r="BL112" s="15"/>
      <c r="BM112" s="15"/>
      <c r="BN112" s="15"/>
      <c r="BO112" s="15"/>
      <c r="BP112" s="15"/>
      <c r="BQ112" s="15"/>
      <c r="BR112" s="15"/>
      <c r="BS112" s="15"/>
      <c r="BT112" s="15"/>
    </row>
    <row r="113" spans="11:72"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  <c r="AV113" s="15"/>
      <c r="AW113" s="15"/>
      <c r="AX113" s="15"/>
      <c r="AY113" s="15"/>
      <c r="AZ113" s="15"/>
      <c r="BA113" s="15"/>
      <c r="BB113" s="15"/>
      <c r="BC113" s="15"/>
      <c r="BD113" s="15"/>
      <c r="BE113" s="15"/>
      <c r="BF113" s="15"/>
      <c r="BG113" s="15"/>
      <c r="BH113" s="15"/>
      <c r="BI113" s="15"/>
      <c r="BJ113" s="15"/>
      <c r="BK113" s="15"/>
      <c r="BL113" s="15"/>
      <c r="BM113" s="15"/>
      <c r="BN113" s="15"/>
      <c r="BO113" s="15"/>
      <c r="BP113" s="15"/>
      <c r="BQ113" s="15"/>
      <c r="BR113" s="15"/>
      <c r="BS113" s="15"/>
      <c r="BT113" s="15"/>
    </row>
    <row r="114" spans="11:72"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  <c r="AV114" s="15"/>
      <c r="AW114" s="15"/>
      <c r="AX114" s="15"/>
      <c r="AY114" s="15"/>
      <c r="AZ114" s="15"/>
      <c r="BA114" s="15"/>
      <c r="BB114" s="15"/>
      <c r="BC114" s="15"/>
      <c r="BD114" s="15"/>
      <c r="BE114" s="15"/>
      <c r="BF114" s="15"/>
      <c r="BG114" s="15"/>
      <c r="BH114" s="15"/>
      <c r="BI114" s="15"/>
      <c r="BJ114" s="15"/>
      <c r="BK114" s="15"/>
      <c r="BL114" s="15"/>
      <c r="BM114" s="15"/>
      <c r="BN114" s="15"/>
      <c r="BO114" s="15"/>
      <c r="BP114" s="15"/>
      <c r="BQ114" s="15"/>
      <c r="BR114" s="15"/>
      <c r="BS114" s="15"/>
      <c r="BT114" s="15"/>
    </row>
    <row r="115" spans="11:72"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  <c r="AR115" s="15"/>
      <c r="AS115" s="15"/>
      <c r="AT115" s="15"/>
      <c r="AU115" s="15"/>
      <c r="AV115" s="15"/>
      <c r="AW115" s="15"/>
      <c r="AX115" s="15"/>
      <c r="AY115" s="15"/>
      <c r="AZ115" s="15"/>
      <c r="BA115" s="15"/>
      <c r="BB115" s="15"/>
      <c r="BC115" s="15"/>
      <c r="BD115" s="15"/>
      <c r="BE115" s="15"/>
      <c r="BF115" s="15"/>
      <c r="BG115" s="15"/>
      <c r="BH115" s="15"/>
      <c r="BI115" s="15"/>
      <c r="BJ115" s="15"/>
      <c r="BK115" s="15"/>
      <c r="BL115" s="15"/>
      <c r="BM115" s="15"/>
      <c r="BN115" s="15"/>
      <c r="BO115" s="15"/>
      <c r="BP115" s="15"/>
      <c r="BQ115" s="15"/>
      <c r="BR115" s="15"/>
      <c r="BS115" s="15"/>
      <c r="BT115" s="15"/>
    </row>
    <row r="116" spans="11:72"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  <c r="AR116" s="15"/>
      <c r="AS116" s="15"/>
      <c r="AT116" s="15"/>
      <c r="AU116" s="15"/>
      <c r="AV116" s="15"/>
      <c r="AW116" s="15"/>
      <c r="AX116" s="15"/>
      <c r="AY116" s="15"/>
      <c r="AZ116" s="15"/>
      <c r="BA116" s="15"/>
      <c r="BB116" s="15"/>
      <c r="BC116" s="15"/>
      <c r="BD116" s="15"/>
      <c r="BE116" s="15"/>
      <c r="BF116" s="15"/>
      <c r="BG116" s="15"/>
      <c r="BH116" s="15"/>
      <c r="BI116" s="15"/>
      <c r="BJ116" s="15"/>
      <c r="BK116" s="15"/>
      <c r="BL116" s="15"/>
      <c r="BM116" s="15"/>
      <c r="BN116" s="15"/>
      <c r="BO116" s="15"/>
      <c r="BP116" s="15"/>
      <c r="BQ116" s="15"/>
      <c r="BR116" s="15"/>
      <c r="BS116" s="15"/>
      <c r="BT116" s="15"/>
    </row>
    <row r="117" spans="11:72"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  <c r="AR117" s="15"/>
      <c r="AS117" s="15"/>
      <c r="AT117" s="15"/>
      <c r="AU117" s="15"/>
      <c r="AV117" s="15"/>
      <c r="AW117" s="15"/>
      <c r="AX117" s="15"/>
      <c r="AY117" s="15"/>
      <c r="AZ117" s="15"/>
      <c r="BA117" s="15"/>
      <c r="BB117" s="15"/>
      <c r="BC117" s="15"/>
      <c r="BD117" s="15"/>
      <c r="BE117" s="15"/>
      <c r="BF117" s="15"/>
      <c r="BG117" s="15"/>
      <c r="BH117" s="15"/>
      <c r="BI117" s="15"/>
      <c r="BJ117" s="15"/>
      <c r="BK117" s="15"/>
      <c r="BL117" s="15"/>
      <c r="BM117" s="15"/>
      <c r="BN117" s="15"/>
      <c r="BO117" s="15"/>
      <c r="BP117" s="15"/>
      <c r="BQ117" s="15"/>
      <c r="BR117" s="15"/>
      <c r="BS117" s="15"/>
      <c r="BT117" s="15"/>
    </row>
    <row r="118" spans="11:72"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  <c r="AV118" s="15"/>
      <c r="AW118" s="15"/>
      <c r="AX118" s="15"/>
      <c r="AY118" s="15"/>
      <c r="AZ118" s="15"/>
      <c r="BA118" s="15"/>
      <c r="BB118" s="15"/>
      <c r="BC118" s="15"/>
      <c r="BD118" s="15"/>
      <c r="BE118" s="15"/>
      <c r="BF118" s="15"/>
      <c r="BG118" s="15"/>
      <c r="BH118" s="15"/>
      <c r="BI118" s="15"/>
      <c r="BJ118" s="15"/>
      <c r="BK118" s="15"/>
      <c r="BL118" s="15"/>
      <c r="BM118" s="15"/>
      <c r="BN118" s="15"/>
      <c r="BO118" s="15"/>
      <c r="BP118" s="15"/>
      <c r="BQ118" s="15"/>
      <c r="BR118" s="15"/>
      <c r="BS118" s="15"/>
      <c r="BT118" s="15"/>
    </row>
    <row r="119" spans="11:72"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  <c r="AV119" s="15"/>
      <c r="AW119" s="15"/>
      <c r="AX119" s="15"/>
      <c r="AY119" s="15"/>
      <c r="AZ119" s="15"/>
      <c r="BA119" s="15"/>
      <c r="BB119" s="15"/>
      <c r="BC119" s="15"/>
      <c r="BD119" s="15"/>
      <c r="BE119" s="15"/>
      <c r="BF119" s="15"/>
      <c r="BG119" s="15"/>
      <c r="BH119" s="15"/>
      <c r="BI119" s="15"/>
      <c r="BJ119" s="15"/>
      <c r="BK119" s="15"/>
      <c r="BL119" s="15"/>
      <c r="BM119" s="15"/>
      <c r="BN119" s="15"/>
      <c r="BO119" s="15"/>
      <c r="BP119" s="15"/>
      <c r="BQ119" s="15"/>
      <c r="BR119" s="15"/>
      <c r="BS119" s="15"/>
      <c r="BT119" s="15"/>
    </row>
    <row r="120" spans="11:72"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  <c r="AV120" s="15"/>
      <c r="AW120" s="15"/>
      <c r="AX120" s="15"/>
      <c r="AY120" s="15"/>
      <c r="AZ120" s="15"/>
      <c r="BA120" s="15"/>
      <c r="BB120" s="15"/>
      <c r="BC120" s="15"/>
      <c r="BD120" s="15"/>
      <c r="BE120" s="15"/>
      <c r="BF120" s="15"/>
      <c r="BG120" s="15"/>
      <c r="BH120" s="15"/>
      <c r="BI120" s="15"/>
      <c r="BJ120" s="15"/>
      <c r="BK120" s="15"/>
      <c r="BL120" s="15"/>
      <c r="BM120" s="15"/>
      <c r="BN120" s="15"/>
      <c r="BO120" s="15"/>
      <c r="BP120" s="15"/>
      <c r="BQ120" s="15"/>
      <c r="BR120" s="15"/>
      <c r="BS120" s="15"/>
      <c r="BT120" s="15"/>
    </row>
    <row r="121" spans="11:72"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  <c r="AV121" s="15"/>
      <c r="AW121" s="15"/>
      <c r="AX121" s="15"/>
      <c r="AY121" s="15"/>
      <c r="AZ121" s="15"/>
      <c r="BA121" s="15"/>
      <c r="BB121" s="15"/>
      <c r="BC121" s="15"/>
      <c r="BD121" s="15"/>
      <c r="BE121" s="15"/>
      <c r="BF121" s="15"/>
      <c r="BG121" s="15"/>
      <c r="BH121" s="15"/>
      <c r="BI121" s="15"/>
      <c r="BJ121" s="15"/>
      <c r="BK121" s="15"/>
      <c r="BL121" s="15"/>
      <c r="BM121" s="15"/>
      <c r="BN121" s="15"/>
      <c r="BO121" s="15"/>
      <c r="BP121" s="15"/>
      <c r="BQ121" s="15"/>
      <c r="BR121" s="15"/>
      <c r="BS121" s="15"/>
      <c r="BT121" s="15"/>
    </row>
    <row r="122" spans="11:72"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  <c r="AV122" s="15"/>
      <c r="AW122" s="15"/>
      <c r="AX122" s="15"/>
      <c r="AY122" s="15"/>
      <c r="AZ122" s="15"/>
      <c r="BA122" s="15"/>
      <c r="BB122" s="15"/>
      <c r="BC122" s="15"/>
      <c r="BD122" s="15"/>
      <c r="BE122" s="15"/>
      <c r="BF122" s="15"/>
      <c r="BG122" s="15"/>
      <c r="BH122" s="15"/>
      <c r="BI122" s="15"/>
      <c r="BJ122" s="15"/>
      <c r="BK122" s="15"/>
      <c r="BL122" s="15"/>
      <c r="BM122" s="15"/>
      <c r="BN122" s="15"/>
      <c r="BO122" s="15"/>
      <c r="BP122" s="15"/>
      <c r="BQ122" s="15"/>
      <c r="BR122" s="15"/>
      <c r="BS122" s="15"/>
      <c r="BT122" s="15"/>
    </row>
    <row r="123" spans="11:72"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  <c r="AV123" s="15"/>
      <c r="AW123" s="15"/>
      <c r="AX123" s="15"/>
      <c r="AY123" s="15"/>
      <c r="AZ123" s="15"/>
      <c r="BA123" s="15"/>
      <c r="BB123" s="15"/>
      <c r="BC123" s="15"/>
      <c r="BD123" s="15"/>
      <c r="BE123" s="15"/>
      <c r="BF123" s="15"/>
      <c r="BG123" s="15"/>
      <c r="BH123" s="15"/>
      <c r="BI123" s="15"/>
      <c r="BJ123" s="15"/>
      <c r="BK123" s="15"/>
      <c r="BL123" s="15"/>
      <c r="BM123" s="15"/>
      <c r="BN123" s="15"/>
      <c r="BO123" s="15"/>
      <c r="BP123" s="15"/>
      <c r="BQ123" s="15"/>
      <c r="BR123" s="15"/>
      <c r="BS123" s="15"/>
      <c r="BT123" s="15"/>
    </row>
    <row r="124" spans="11:72"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5"/>
      <c r="AV124" s="15"/>
      <c r="AW124" s="15"/>
      <c r="AX124" s="15"/>
      <c r="AY124" s="15"/>
      <c r="AZ124" s="15"/>
      <c r="BA124" s="15"/>
      <c r="BB124" s="15"/>
      <c r="BC124" s="15"/>
      <c r="BD124" s="15"/>
      <c r="BE124" s="15"/>
      <c r="BF124" s="15"/>
      <c r="BG124" s="15"/>
      <c r="BH124" s="15"/>
      <c r="BI124" s="15"/>
      <c r="BJ124" s="15"/>
      <c r="BK124" s="15"/>
      <c r="BL124" s="15"/>
      <c r="BM124" s="15"/>
      <c r="BN124" s="15"/>
      <c r="BO124" s="15"/>
      <c r="BP124" s="15"/>
      <c r="BQ124" s="15"/>
      <c r="BR124" s="15"/>
      <c r="BS124" s="15"/>
      <c r="BT124" s="15"/>
    </row>
    <row r="125" spans="11:72"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  <c r="AV125" s="15"/>
      <c r="AW125" s="15"/>
      <c r="AX125" s="15"/>
      <c r="AY125" s="15"/>
      <c r="AZ125" s="15"/>
      <c r="BA125" s="15"/>
      <c r="BB125" s="15"/>
      <c r="BC125" s="15"/>
      <c r="BD125" s="15"/>
      <c r="BE125" s="15"/>
      <c r="BF125" s="15"/>
      <c r="BG125" s="15"/>
      <c r="BH125" s="15"/>
      <c r="BI125" s="15"/>
      <c r="BJ125" s="15"/>
      <c r="BK125" s="15"/>
      <c r="BL125" s="15"/>
      <c r="BM125" s="15"/>
      <c r="BN125" s="15"/>
      <c r="BO125" s="15"/>
      <c r="BP125" s="15"/>
      <c r="BQ125" s="15"/>
      <c r="BR125" s="15"/>
      <c r="BS125" s="15"/>
      <c r="BT125" s="15"/>
    </row>
    <row r="126" spans="11:72"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5"/>
      <c r="AV126" s="15"/>
      <c r="AW126" s="15"/>
      <c r="AX126" s="15"/>
      <c r="AY126" s="15"/>
      <c r="AZ126" s="15"/>
      <c r="BA126" s="15"/>
      <c r="BB126" s="15"/>
      <c r="BC126" s="15"/>
      <c r="BD126" s="15"/>
      <c r="BE126" s="15"/>
      <c r="BF126" s="15"/>
      <c r="BG126" s="15"/>
      <c r="BH126" s="15"/>
      <c r="BI126" s="15"/>
      <c r="BJ126" s="15"/>
      <c r="BK126" s="15"/>
      <c r="BL126" s="15"/>
      <c r="BM126" s="15"/>
      <c r="BN126" s="15"/>
      <c r="BO126" s="15"/>
      <c r="BP126" s="15"/>
      <c r="BQ126" s="15"/>
      <c r="BR126" s="15"/>
      <c r="BS126" s="15"/>
      <c r="BT126" s="15"/>
    </row>
    <row r="127" spans="11:72"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5"/>
      <c r="AV127" s="15"/>
      <c r="AW127" s="15"/>
      <c r="AX127" s="15"/>
      <c r="AY127" s="15"/>
      <c r="AZ127" s="15"/>
      <c r="BA127" s="15"/>
      <c r="BB127" s="15"/>
      <c r="BC127" s="15"/>
      <c r="BD127" s="15"/>
      <c r="BE127" s="15"/>
      <c r="BF127" s="15"/>
      <c r="BG127" s="15"/>
      <c r="BH127" s="15"/>
      <c r="BI127" s="15"/>
      <c r="BJ127" s="15"/>
      <c r="BK127" s="15"/>
      <c r="BL127" s="15"/>
      <c r="BM127" s="15"/>
      <c r="BN127" s="15"/>
      <c r="BO127" s="15"/>
      <c r="BP127" s="15"/>
      <c r="BQ127" s="15"/>
      <c r="BR127" s="15"/>
      <c r="BS127" s="15"/>
      <c r="BT127" s="15"/>
    </row>
    <row r="128" spans="11:72"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5"/>
      <c r="AV128" s="15"/>
      <c r="AW128" s="15"/>
      <c r="AX128" s="15"/>
      <c r="AY128" s="15"/>
      <c r="AZ128" s="15"/>
      <c r="BA128" s="15"/>
      <c r="BB128" s="15"/>
      <c r="BC128" s="15"/>
      <c r="BD128" s="15"/>
      <c r="BE128" s="15"/>
      <c r="BF128" s="15"/>
      <c r="BG128" s="15"/>
      <c r="BH128" s="15"/>
      <c r="BI128" s="15"/>
      <c r="BJ128" s="15"/>
      <c r="BK128" s="15"/>
      <c r="BL128" s="15"/>
      <c r="BM128" s="15"/>
      <c r="BN128" s="15"/>
      <c r="BO128" s="15"/>
      <c r="BP128" s="15"/>
      <c r="BQ128" s="15"/>
      <c r="BR128" s="15"/>
      <c r="BS128" s="15"/>
      <c r="BT128" s="15"/>
    </row>
    <row r="129" spans="11:72"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  <c r="AV129" s="15"/>
      <c r="AW129" s="15"/>
      <c r="AX129" s="15"/>
      <c r="AY129" s="15"/>
      <c r="AZ129" s="15"/>
      <c r="BA129" s="15"/>
      <c r="BB129" s="15"/>
      <c r="BC129" s="15"/>
      <c r="BD129" s="15"/>
      <c r="BE129" s="15"/>
      <c r="BF129" s="15"/>
      <c r="BG129" s="15"/>
      <c r="BH129" s="15"/>
      <c r="BI129" s="15"/>
      <c r="BJ129" s="15"/>
      <c r="BK129" s="15"/>
      <c r="BL129" s="15"/>
      <c r="BM129" s="15"/>
      <c r="BN129" s="15"/>
      <c r="BO129" s="15"/>
      <c r="BP129" s="15"/>
      <c r="BQ129" s="15"/>
      <c r="BR129" s="15"/>
      <c r="BS129" s="15"/>
      <c r="BT129" s="15"/>
    </row>
    <row r="130" spans="11:72"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  <c r="AS130" s="15"/>
      <c r="AT130" s="15"/>
      <c r="AU130" s="15"/>
      <c r="AV130" s="15"/>
      <c r="AW130" s="15"/>
      <c r="AX130" s="15"/>
      <c r="AY130" s="15"/>
      <c r="AZ130" s="15"/>
      <c r="BA130" s="15"/>
      <c r="BB130" s="15"/>
      <c r="BC130" s="15"/>
      <c r="BD130" s="15"/>
      <c r="BE130" s="15"/>
      <c r="BF130" s="15"/>
      <c r="BG130" s="15"/>
      <c r="BH130" s="15"/>
      <c r="BI130" s="15"/>
      <c r="BJ130" s="15"/>
      <c r="BK130" s="15"/>
      <c r="BL130" s="15"/>
      <c r="BM130" s="15"/>
      <c r="BN130" s="15"/>
      <c r="BO130" s="15"/>
      <c r="BP130" s="15"/>
      <c r="BQ130" s="15"/>
      <c r="BR130" s="15"/>
      <c r="BS130" s="15"/>
      <c r="BT130" s="15"/>
    </row>
    <row r="131" spans="11:72"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  <c r="AS131" s="15"/>
      <c r="AT131" s="15"/>
      <c r="AU131" s="15"/>
      <c r="AV131" s="15"/>
      <c r="AW131" s="15"/>
      <c r="AX131" s="15"/>
      <c r="AY131" s="15"/>
      <c r="AZ131" s="15"/>
      <c r="BA131" s="15"/>
      <c r="BB131" s="15"/>
      <c r="BC131" s="15"/>
      <c r="BD131" s="15"/>
      <c r="BE131" s="15"/>
      <c r="BF131" s="15"/>
      <c r="BG131" s="15"/>
      <c r="BH131" s="15"/>
      <c r="BI131" s="15"/>
      <c r="BJ131" s="15"/>
      <c r="BK131" s="15"/>
      <c r="BL131" s="15"/>
      <c r="BM131" s="15"/>
      <c r="BN131" s="15"/>
      <c r="BO131" s="15"/>
      <c r="BP131" s="15"/>
      <c r="BQ131" s="15"/>
      <c r="BR131" s="15"/>
      <c r="BS131" s="15"/>
      <c r="BT131" s="15"/>
    </row>
    <row r="132" spans="11:72"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  <c r="AR132" s="15"/>
      <c r="AS132" s="15"/>
      <c r="AT132" s="15"/>
      <c r="AU132" s="15"/>
      <c r="AV132" s="15"/>
      <c r="AW132" s="15"/>
      <c r="AX132" s="15"/>
      <c r="AY132" s="15"/>
      <c r="AZ132" s="15"/>
      <c r="BA132" s="15"/>
      <c r="BB132" s="15"/>
      <c r="BC132" s="15"/>
      <c r="BD132" s="15"/>
      <c r="BE132" s="15"/>
      <c r="BF132" s="15"/>
      <c r="BG132" s="15"/>
      <c r="BH132" s="15"/>
      <c r="BI132" s="15"/>
      <c r="BJ132" s="15"/>
      <c r="BK132" s="15"/>
      <c r="BL132" s="15"/>
      <c r="BM132" s="15"/>
      <c r="BN132" s="15"/>
      <c r="BO132" s="15"/>
      <c r="BP132" s="15"/>
      <c r="BQ132" s="15"/>
      <c r="BR132" s="15"/>
      <c r="BS132" s="15"/>
      <c r="BT132" s="15"/>
    </row>
    <row r="133" spans="11:72"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  <c r="AP133" s="15"/>
      <c r="AQ133" s="15"/>
      <c r="AR133" s="15"/>
      <c r="AS133" s="15"/>
      <c r="AT133" s="15"/>
      <c r="AU133" s="15"/>
      <c r="AV133" s="15"/>
      <c r="AW133" s="15"/>
      <c r="AX133" s="15"/>
      <c r="AY133" s="15"/>
      <c r="AZ133" s="15"/>
      <c r="BA133" s="15"/>
      <c r="BB133" s="15"/>
      <c r="BC133" s="15"/>
      <c r="BD133" s="15"/>
      <c r="BE133" s="15"/>
      <c r="BF133" s="15"/>
      <c r="BG133" s="15"/>
      <c r="BH133" s="15"/>
      <c r="BI133" s="15"/>
      <c r="BJ133" s="15"/>
      <c r="BK133" s="15"/>
      <c r="BL133" s="15"/>
      <c r="BM133" s="15"/>
      <c r="BN133" s="15"/>
      <c r="BO133" s="15"/>
      <c r="BP133" s="15"/>
      <c r="BQ133" s="15"/>
      <c r="BR133" s="15"/>
      <c r="BS133" s="15"/>
      <c r="BT133" s="15"/>
    </row>
    <row r="134" spans="11:72"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  <c r="AP134" s="15"/>
      <c r="AQ134" s="15"/>
      <c r="AR134" s="15"/>
      <c r="AS134" s="15"/>
      <c r="AT134" s="15"/>
      <c r="AU134" s="15"/>
      <c r="AV134" s="15"/>
      <c r="AW134" s="15"/>
      <c r="AX134" s="15"/>
      <c r="AY134" s="15"/>
      <c r="AZ134" s="15"/>
      <c r="BA134" s="15"/>
      <c r="BB134" s="15"/>
      <c r="BC134" s="15"/>
      <c r="BD134" s="15"/>
      <c r="BE134" s="15"/>
      <c r="BF134" s="15"/>
      <c r="BG134" s="15"/>
      <c r="BH134" s="15"/>
      <c r="BI134" s="15"/>
      <c r="BJ134" s="15"/>
      <c r="BK134" s="15"/>
      <c r="BL134" s="15"/>
      <c r="BM134" s="15"/>
      <c r="BN134" s="15"/>
      <c r="BO134" s="15"/>
      <c r="BP134" s="15"/>
      <c r="BQ134" s="15"/>
      <c r="BR134" s="15"/>
      <c r="BS134" s="15"/>
      <c r="BT134" s="15"/>
    </row>
    <row r="135" spans="11:72"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  <c r="AV135" s="15"/>
      <c r="AW135" s="15"/>
      <c r="AX135" s="15"/>
      <c r="AY135" s="15"/>
      <c r="AZ135" s="15"/>
      <c r="BA135" s="15"/>
      <c r="BB135" s="15"/>
      <c r="BC135" s="15"/>
      <c r="BD135" s="15"/>
      <c r="BE135" s="15"/>
      <c r="BF135" s="15"/>
      <c r="BG135" s="15"/>
      <c r="BH135" s="15"/>
      <c r="BI135" s="15"/>
      <c r="BJ135" s="15"/>
      <c r="BK135" s="15"/>
      <c r="BL135" s="15"/>
      <c r="BM135" s="15"/>
      <c r="BN135" s="15"/>
      <c r="BO135" s="15"/>
      <c r="BP135" s="15"/>
      <c r="BQ135" s="15"/>
      <c r="BR135" s="15"/>
      <c r="BS135" s="15"/>
      <c r="BT135" s="15"/>
    </row>
    <row r="136" spans="11:72"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  <c r="AS136" s="15"/>
      <c r="AT136" s="15"/>
      <c r="AU136" s="15"/>
      <c r="AV136" s="15"/>
      <c r="AW136" s="15"/>
      <c r="AX136" s="15"/>
      <c r="AY136" s="15"/>
      <c r="AZ136" s="15"/>
      <c r="BA136" s="15"/>
      <c r="BB136" s="15"/>
      <c r="BC136" s="15"/>
      <c r="BD136" s="15"/>
      <c r="BE136" s="15"/>
      <c r="BF136" s="15"/>
      <c r="BG136" s="15"/>
      <c r="BH136" s="15"/>
      <c r="BI136" s="15"/>
      <c r="BJ136" s="15"/>
      <c r="BK136" s="15"/>
      <c r="BL136" s="15"/>
      <c r="BM136" s="15"/>
      <c r="BN136" s="15"/>
      <c r="BO136" s="15"/>
      <c r="BP136" s="15"/>
      <c r="BQ136" s="15"/>
      <c r="BR136" s="15"/>
      <c r="BS136" s="15"/>
      <c r="BT136" s="15"/>
    </row>
    <row r="137" spans="11:72"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  <c r="AS137" s="15"/>
      <c r="AT137" s="15"/>
      <c r="AU137" s="15"/>
      <c r="AV137" s="15"/>
      <c r="AW137" s="15"/>
      <c r="AX137" s="15"/>
      <c r="AY137" s="15"/>
      <c r="AZ137" s="15"/>
      <c r="BA137" s="15"/>
      <c r="BB137" s="15"/>
      <c r="BC137" s="15"/>
      <c r="BD137" s="15"/>
      <c r="BE137" s="15"/>
      <c r="BF137" s="15"/>
      <c r="BG137" s="15"/>
      <c r="BH137" s="15"/>
      <c r="BI137" s="15"/>
      <c r="BJ137" s="15"/>
      <c r="BK137" s="15"/>
      <c r="BL137" s="15"/>
      <c r="BM137" s="15"/>
      <c r="BN137" s="15"/>
      <c r="BO137" s="15"/>
      <c r="BP137" s="15"/>
      <c r="BQ137" s="15"/>
      <c r="BR137" s="15"/>
      <c r="BS137" s="15"/>
      <c r="BT137" s="15"/>
    </row>
    <row r="138" spans="11:72"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  <c r="AS138" s="15"/>
      <c r="AT138" s="15"/>
      <c r="AU138" s="15"/>
      <c r="AV138" s="15"/>
      <c r="AW138" s="15"/>
      <c r="AX138" s="15"/>
      <c r="AY138" s="15"/>
      <c r="AZ138" s="15"/>
      <c r="BA138" s="15"/>
      <c r="BB138" s="15"/>
      <c r="BC138" s="15"/>
      <c r="BD138" s="15"/>
      <c r="BE138" s="15"/>
      <c r="BF138" s="15"/>
      <c r="BG138" s="15"/>
      <c r="BH138" s="15"/>
      <c r="BI138" s="15"/>
      <c r="BJ138" s="15"/>
      <c r="BK138" s="15"/>
      <c r="BL138" s="15"/>
      <c r="BM138" s="15"/>
      <c r="BN138" s="15"/>
      <c r="BO138" s="15"/>
      <c r="BP138" s="15"/>
      <c r="BQ138" s="15"/>
      <c r="BR138" s="15"/>
      <c r="BS138" s="15"/>
      <c r="BT138" s="15"/>
    </row>
  </sheetData>
  <mergeCells count="11">
    <mergeCell ref="A2:H2"/>
    <mergeCell ref="A3:H3"/>
    <mergeCell ref="H1:J1"/>
    <mergeCell ref="A15:J15"/>
    <mergeCell ref="G17:H17"/>
    <mergeCell ref="I17:J17"/>
    <mergeCell ref="E16:J16"/>
    <mergeCell ref="A16:A18"/>
    <mergeCell ref="B16:B18"/>
    <mergeCell ref="C16:D17"/>
    <mergeCell ref="E17:F17"/>
  </mergeCells>
  <phoneticPr fontId="20" type="noConversion"/>
  <pageMargins left="0.11811023622047245" right="0.19685039370078741" top="0.35433070866141736" bottom="0.15748031496062992" header="0.31496062992125984" footer="0.31496062992125984"/>
  <pageSetup paperSize="9" scale="61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7"/>
  <sheetViews>
    <sheetView zoomScale="75" zoomScaleSheetLayoutView="100" workbookViewId="0">
      <selection activeCell="F35" sqref="F35"/>
    </sheetView>
  </sheetViews>
  <sheetFormatPr defaultRowHeight="15"/>
  <cols>
    <col min="1" max="1" width="70.85546875" customWidth="1"/>
    <col min="2" max="2" width="4.85546875" customWidth="1"/>
    <col min="3" max="3" width="15.28515625" customWidth="1"/>
    <col min="4" max="4" width="16.42578125" customWidth="1"/>
    <col min="5" max="5" width="17.7109375" customWidth="1"/>
    <col min="6" max="6" width="16" customWidth="1"/>
    <col min="7" max="7" width="17.140625" customWidth="1"/>
    <col min="8" max="8" width="14.7109375" customWidth="1"/>
  </cols>
  <sheetData>
    <row r="1" spans="1:8">
      <c r="H1" s="4" t="s">
        <v>197</v>
      </c>
    </row>
    <row r="2" spans="1:8" ht="15.75" thickBot="1">
      <c r="A2" s="278" t="s">
        <v>18</v>
      </c>
      <c r="B2" s="278"/>
      <c r="C2" s="356"/>
      <c r="D2" s="356"/>
      <c r="E2" s="356"/>
      <c r="F2" s="356"/>
      <c r="G2" s="356"/>
      <c r="H2" s="356"/>
    </row>
    <row r="3" spans="1:8" ht="17.25" customHeight="1" thickBot="1">
      <c r="A3" s="281" t="s">
        <v>19</v>
      </c>
      <c r="B3" s="282" t="s">
        <v>38</v>
      </c>
      <c r="C3" s="280" t="s">
        <v>66</v>
      </c>
      <c r="D3" s="280"/>
      <c r="E3" s="280"/>
      <c r="F3" s="280"/>
      <c r="G3" s="280"/>
      <c r="H3" s="280"/>
    </row>
    <row r="4" spans="1:8" ht="29.25" customHeight="1" thickBot="1">
      <c r="A4" s="281"/>
      <c r="B4" s="282"/>
      <c r="C4" s="279" t="s">
        <v>198</v>
      </c>
      <c r="D4" s="279"/>
      <c r="E4" s="334" t="s">
        <v>134</v>
      </c>
      <c r="F4" s="279"/>
      <c r="G4" s="279" t="s">
        <v>135</v>
      </c>
      <c r="H4" s="279"/>
    </row>
    <row r="5" spans="1:8" ht="36.75" customHeight="1" thickBot="1">
      <c r="A5" s="281"/>
      <c r="B5" s="282"/>
      <c r="C5" s="213" t="s">
        <v>63</v>
      </c>
      <c r="D5" s="213" t="s">
        <v>64</v>
      </c>
      <c r="E5" s="213" t="s">
        <v>63</v>
      </c>
      <c r="F5" s="213" t="s">
        <v>64</v>
      </c>
      <c r="G5" s="213" t="s">
        <v>63</v>
      </c>
      <c r="H5" s="213" t="s">
        <v>64</v>
      </c>
    </row>
    <row r="6" spans="1:8" ht="10.5" customHeight="1" thickBot="1">
      <c r="A6" s="214">
        <v>1</v>
      </c>
      <c r="B6" s="214">
        <v>2</v>
      </c>
      <c r="C6" s="214">
        <v>3</v>
      </c>
      <c r="D6" s="214">
        <v>4</v>
      </c>
      <c r="E6" s="214">
        <v>5</v>
      </c>
      <c r="F6" s="214">
        <v>6</v>
      </c>
      <c r="G6" s="214">
        <v>7</v>
      </c>
      <c r="H6" s="214">
        <v>8</v>
      </c>
    </row>
    <row r="7" spans="1:8" s="86" customFormat="1" ht="24.75" customHeight="1" thickBot="1">
      <c r="A7" s="220" t="s">
        <v>20</v>
      </c>
      <c r="B7" s="35" t="s">
        <v>39</v>
      </c>
      <c r="C7" s="204" t="s">
        <v>65</v>
      </c>
      <c r="D7" s="248">
        <f>F7+H7</f>
        <v>0</v>
      </c>
      <c r="E7" s="204" t="s">
        <v>65</v>
      </c>
      <c r="F7" s="248">
        <f>F9+F10</f>
        <v>0</v>
      </c>
      <c r="G7" s="204" t="s">
        <v>65</v>
      </c>
      <c r="H7" s="248">
        <f>H9+H10</f>
        <v>0</v>
      </c>
    </row>
    <row r="8" spans="1:8" s="86" customFormat="1" ht="15.75">
      <c r="A8" s="221" t="s">
        <v>21</v>
      </c>
      <c r="B8" s="62"/>
      <c r="C8" s="205"/>
      <c r="D8" s="148">
        <f t="shared" ref="C8:D35" si="0">F8+H8</f>
        <v>0</v>
      </c>
      <c r="E8" s="205"/>
      <c r="F8" s="148"/>
      <c r="G8" s="205"/>
      <c r="H8" s="148"/>
    </row>
    <row r="9" spans="1:8" s="86" customFormat="1" ht="15.75">
      <c r="A9" s="262" t="s">
        <v>22</v>
      </c>
      <c r="B9" s="31" t="s">
        <v>40</v>
      </c>
      <c r="C9" s="207" t="s">
        <v>65</v>
      </c>
      <c r="D9" s="181">
        <f t="shared" si="0"/>
        <v>0</v>
      </c>
      <c r="E9" s="207" t="s">
        <v>65</v>
      </c>
      <c r="F9" s="181"/>
      <c r="G9" s="207" t="s">
        <v>65</v>
      </c>
      <c r="H9" s="181"/>
    </row>
    <row r="10" spans="1:8" s="86" customFormat="1" ht="16.5" thickBot="1">
      <c r="A10" s="223" t="s">
        <v>23</v>
      </c>
      <c r="B10" s="29" t="s">
        <v>41</v>
      </c>
      <c r="C10" s="205" t="s">
        <v>65</v>
      </c>
      <c r="D10" s="249">
        <f t="shared" si="0"/>
        <v>0</v>
      </c>
      <c r="E10" s="205" t="s">
        <v>65</v>
      </c>
      <c r="F10" s="249"/>
      <c r="G10" s="205" t="s">
        <v>65</v>
      </c>
      <c r="H10" s="249"/>
    </row>
    <row r="11" spans="1:8" s="86" customFormat="1" ht="22.5" customHeight="1" thickBot="1">
      <c r="A11" s="220" t="s">
        <v>70</v>
      </c>
      <c r="B11" s="35" t="s">
        <v>42</v>
      </c>
      <c r="C11" s="204" t="s">
        <v>65</v>
      </c>
      <c r="D11" s="248">
        <f t="shared" si="0"/>
        <v>1754</v>
      </c>
      <c r="E11" s="204" t="s">
        <v>65</v>
      </c>
      <c r="F11" s="248">
        <f>F13+F14+F16</f>
        <v>1754</v>
      </c>
      <c r="G11" s="204" t="s">
        <v>65</v>
      </c>
      <c r="H11" s="248">
        <f>H13+H14+H16</f>
        <v>0</v>
      </c>
    </row>
    <row r="12" spans="1:8" s="86" customFormat="1" ht="12.75" customHeight="1">
      <c r="A12" s="221" t="s">
        <v>21</v>
      </c>
      <c r="B12" s="232"/>
      <c r="C12" s="205"/>
      <c r="D12" s="148">
        <f t="shared" si="0"/>
        <v>0</v>
      </c>
      <c r="E12" s="205"/>
      <c r="F12" s="148"/>
      <c r="G12" s="205"/>
      <c r="H12" s="148"/>
    </row>
    <row r="13" spans="1:8" s="86" customFormat="1" ht="12.75" customHeight="1">
      <c r="A13" s="231" t="s">
        <v>24</v>
      </c>
      <c r="B13" s="222" t="s">
        <v>43</v>
      </c>
      <c r="C13" s="207" t="s">
        <v>65</v>
      </c>
      <c r="D13" s="181">
        <f t="shared" si="0"/>
        <v>345</v>
      </c>
      <c r="E13" s="207" t="s">
        <v>65</v>
      </c>
      <c r="F13" s="181">
        <v>345</v>
      </c>
      <c r="G13" s="207" t="s">
        <v>65</v>
      </c>
      <c r="H13" s="181"/>
    </row>
    <row r="14" spans="1:8" s="86" customFormat="1" ht="12" customHeight="1">
      <c r="A14" s="231" t="s">
        <v>25</v>
      </c>
      <c r="B14" s="222" t="s">
        <v>44</v>
      </c>
      <c r="C14" s="207" t="s">
        <v>65</v>
      </c>
      <c r="D14" s="181">
        <f t="shared" si="0"/>
        <v>1407</v>
      </c>
      <c r="E14" s="207" t="s">
        <v>65</v>
      </c>
      <c r="F14" s="181">
        <v>1407</v>
      </c>
      <c r="G14" s="207" t="s">
        <v>65</v>
      </c>
      <c r="H14" s="181"/>
    </row>
    <row r="15" spans="1:8" s="86" customFormat="1" ht="11.25" customHeight="1">
      <c r="A15" s="231" t="s">
        <v>26</v>
      </c>
      <c r="B15" s="222" t="s">
        <v>45</v>
      </c>
      <c r="C15" s="207" t="s">
        <v>65</v>
      </c>
      <c r="D15" s="181">
        <f t="shared" si="0"/>
        <v>356</v>
      </c>
      <c r="E15" s="207" t="s">
        <v>65</v>
      </c>
      <c r="F15" s="181">
        <v>356</v>
      </c>
      <c r="G15" s="207" t="s">
        <v>65</v>
      </c>
      <c r="H15" s="181"/>
    </row>
    <row r="16" spans="1:8" s="86" customFormat="1" ht="15.75" customHeight="1" thickBot="1">
      <c r="A16" s="223" t="s">
        <v>23</v>
      </c>
      <c r="B16" s="233" t="s">
        <v>46</v>
      </c>
      <c r="C16" s="205" t="s">
        <v>65</v>
      </c>
      <c r="D16" s="249">
        <f t="shared" si="0"/>
        <v>2</v>
      </c>
      <c r="E16" s="205" t="s">
        <v>65</v>
      </c>
      <c r="F16" s="249">
        <v>2</v>
      </c>
      <c r="G16" s="205" t="s">
        <v>65</v>
      </c>
      <c r="H16" s="249"/>
    </row>
    <row r="17" spans="1:8" s="86" customFormat="1" ht="25.5" customHeight="1" thickBot="1">
      <c r="A17" s="220" t="s">
        <v>27</v>
      </c>
      <c r="B17" s="35" t="s">
        <v>47</v>
      </c>
      <c r="C17" s="204" t="s">
        <v>65</v>
      </c>
      <c r="D17" s="250">
        <f t="shared" si="0"/>
        <v>288</v>
      </c>
      <c r="E17" s="204" t="s">
        <v>65</v>
      </c>
      <c r="F17" s="250">
        <v>288</v>
      </c>
      <c r="G17" s="204" t="s">
        <v>65</v>
      </c>
      <c r="H17" s="250"/>
    </row>
    <row r="18" spans="1:8" s="86" customFormat="1" ht="28.5" customHeight="1" thickBot="1">
      <c r="A18" s="220" t="s">
        <v>28</v>
      </c>
      <c r="B18" s="35" t="s">
        <v>48</v>
      </c>
      <c r="C18" s="204" t="s">
        <v>65</v>
      </c>
      <c r="D18" s="250">
        <f t="shared" si="0"/>
        <v>0</v>
      </c>
      <c r="E18" s="204" t="s">
        <v>65</v>
      </c>
      <c r="F18" s="250"/>
      <c r="G18" s="204" t="s">
        <v>65</v>
      </c>
      <c r="H18" s="250"/>
    </row>
    <row r="19" spans="1:8" s="86" customFormat="1" ht="34.5" customHeight="1" thickBot="1">
      <c r="A19" s="220" t="s">
        <v>29</v>
      </c>
      <c r="B19" s="35" t="s">
        <v>49</v>
      </c>
      <c r="C19" s="210">
        <f t="shared" si="0"/>
        <v>2043</v>
      </c>
      <c r="D19" s="248">
        <f t="shared" si="0"/>
        <v>2042</v>
      </c>
      <c r="E19" s="210">
        <v>2043</v>
      </c>
      <c r="F19" s="248">
        <f>F7+F11+F17+F18</f>
        <v>2042</v>
      </c>
      <c r="G19" s="210"/>
      <c r="H19" s="248">
        <f>H7+H11+H17+H18</f>
        <v>0</v>
      </c>
    </row>
    <row r="20" spans="1:8" s="86" customFormat="1" ht="24" customHeight="1" thickBot="1">
      <c r="A20" s="220" t="s">
        <v>71</v>
      </c>
      <c r="B20" s="35" t="s">
        <v>50</v>
      </c>
      <c r="C20" s="210">
        <f t="shared" si="0"/>
        <v>0</v>
      </c>
      <c r="D20" s="250">
        <f t="shared" si="0"/>
        <v>0</v>
      </c>
      <c r="E20" s="210"/>
      <c r="F20" s="250"/>
      <c r="G20" s="210"/>
      <c r="H20" s="250"/>
    </row>
    <row r="21" spans="1:8" s="86" customFormat="1" ht="15.75">
      <c r="A21" s="221" t="s">
        <v>30</v>
      </c>
      <c r="B21" s="232"/>
      <c r="C21" s="212"/>
      <c r="D21" s="148">
        <f t="shared" si="0"/>
        <v>0</v>
      </c>
      <c r="E21" s="212"/>
      <c r="F21" s="148"/>
      <c r="G21" s="212"/>
      <c r="H21" s="148"/>
    </row>
    <row r="22" spans="1:8" s="86" customFormat="1" ht="15.75">
      <c r="A22" s="231" t="s">
        <v>31</v>
      </c>
      <c r="B22" s="222" t="s">
        <v>51</v>
      </c>
      <c r="C22" s="207" t="s">
        <v>65</v>
      </c>
      <c r="D22" s="181">
        <f t="shared" si="0"/>
        <v>0</v>
      </c>
      <c r="E22" s="207" t="s">
        <v>65</v>
      </c>
      <c r="F22" s="181"/>
      <c r="G22" s="207" t="s">
        <v>65</v>
      </c>
      <c r="H22" s="181"/>
    </row>
    <row r="23" spans="1:8" s="86" customFormat="1" ht="15.75">
      <c r="A23" s="260" t="s">
        <v>32</v>
      </c>
      <c r="B23" s="256" t="s">
        <v>52</v>
      </c>
      <c r="C23" s="236" t="s">
        <v>65</v>
      </c>
      <c r="D23" s="251">
        <f t="shared" si="0"/>
        <v>0</v>
      </c>
      <c r="E23" s="236" t="s">
        <v>65</v>
      </c>
      <c r="F23" s="251">
        <f>F25+F26</f>
        <v>0</v>
      </c>
      <c r="G23" s="236" t="s">
        <v>65</v>
      </c>
      <c r="H23" s="251">
        <f>H25+H26</f>
        <v>0</v>
      </c>
    </row>
    <row r="24" spans="1:8" s="86" customFormat="1" ht="15.75">
      <c r="A24" s="261" t="s">
        <v>21</v>
      </c>
      <c r="B24" s="257"/>
      <c r="C24" s="205"/>
      <c r="D24" s="148">
        <f t="shared" si="0"/>
        <v>0</v>
      </c>
      <c r="E24" s="205"/>
      <c r="F24" s="148"/>
      <c r="G24" s="205"/>
      <c r="H24" s="148"/>
    </row>
    <row r="25" spans="1:8" s="86" customFormat="1" ht="15.75">
      <c r="A25" s="231" t="s">
        <v>33</v>
      </c>
      <c r="B25" s="222" t="s">
        <v>53</v>
      </c>
      <c r="C25" s="207" t="s">
        <v>65</v>
      </c>
      <c r="D25" s="181">
        <f t="shared" si="0"/>
        <v>0</v>
      </c>
      <c r="E25" s="207" t="s">
        <v>65</v>
      </c>
      <c r="F25" s="181"/>
      <c r="G25" s="207" t="s">
        <v>65</v>
      </c>
      <c r="H25" s="181"/>
    </row>
    <row r="26" spans="1:8" s="86" customFormat="1" ht="16.5" thickBot="1">
      <c r="A26" s="261" t="s">
        <v>34</v>
      </c>
      <c r="B26" s="258" t="s">
        <v>54</v>
      </c>
      <c r="C26" s="205" t="s">
        <v>65</v>
      </c>
      <c r="D26" s="249">
        <f t="shared" si="0"/>
        <v>0</v>
      </c>
      <c r="E26" s="205" t="s">
        <v>65</v>
      </c>
      <c r="F26" s="249"/>
      <c r="G26" s="205" t="s">
        <v>65</v>
      </c>
      <c r="H26" s="249"/>
    </row>
    <row r="27" spans="1:8" s="86" customFormat="1" ht="24" customHeight="1" thickBot="1">
      <c r="A27" s="220" t="s">
        <v>69</v>
      </c>
      <c r="B27" s="164" t="s">
        <v>55</v>
      </c>
      <c r="C27" s="255">
        <f t="shared" si="0"/>
        <v>810</v>
      </c>
      <c r="D27" s="250">
        <f t="shared" si="0"/>
        <v>810</v>
      </c>
      <c r="E27" s="255">
        <v>794</v>
      </c>
      <c r="F27" s="250">
        <v>794</v>
      </c>
      <c r="G27" s="255">
        <v>16</v>
      </c>
      <c r="H27" s="250">
        <v>16</v>
      </c>
    </row>
    <row r="28" spans="1:8" s="86" customFormat="1" ht="15.75">
      <c r="A28" s="221" t="s">
        <v>30</v>
      </c>
      <c r="B28" s="259"/>
      <c r="C28" s="212"/>
      <c r="D28" s="148">
        <f t="shared" si="0"/>
        <v>0</v>
      </c>
      <c r="E28" s="212"/>
      <c r="F28" s="148"/>
      <c r="G28" s="212"/>
      <c r="H28" s="148"/>
    </row>
    <row r="29" spans="1:8" s="86" customFormat="1" ht="15.75">
      <c r="A29" s="231" t="s">
        <v>35</v>
      </c>
      <c r="B29" s="222" t="s">
        <v>56</v>
      </c>
      <c r="C29" s="207" t="s">
        <v>65</v>
      </c>
      <c r="D29" s="252">
        <f t="shared" si="0"/>
        <v>0</v>
      </c>
      <c r="E29" s="207" t="s">
        <v>65</v>
      </c>
      <c r="F29" s="252">
        <f>F31+F32</f>
        <v>0</v>
      </c>
      <c r="G29" s="207" t="s">
        <v>65</v>
      </c>
      <c r="H29" s="252">
        <f>H31+H32</f>
        <v>0</v>
      </c>
    </row>
    <row r="30" spans="1:8" s="86" customFormat="1" ht="15.75">
      <c r="A30" s="261" t="s">
        <v>21</v>
      </c>
      <c r="B30" s="257"/>
      <c r="C30" s="205"/>
      <c r="D30" s="148">
        <f t="shared" si="0"/>
        <v>0</v>
      </c>
      <c r="E30" s="205"/>
      <c r="F30" s="148"/>
      <c r="G30" s="205"/>
      <c r="H30" s="148"/>
    </row>
    <row r="31" spans="1:8" s="86" customFormat="1" ht="15.75">
      <c r="A31" s="231" t="s">
        <v>33</v>
      </c>
      <c r="B31" s="222" t="s">
        <v>57</v>
      </c>
      <c r="C31" s="207" t="s">
        <v>65</v>
      </c>
      <c r="D31" s="181">
        <f t="shared" si="0"/>
        <v>0</v>
      </c>
      <c r="E31" s="207" t="s">
        <v>65</v>
      </c>
      <c r="F31" s="181"/>
      <c r="G31" s="207" t="s">
        <v>65</v>
      </c>
      <c r="H31" s="181"/>
    </row>
    <row r="32" spans="1:8" s="86" customFormat="1" ht="16.5" customHeight="1">
      <c r="A32" s="260" t="s">
        <v>34</v>
      </c>
      <c r="B32" s="256" t="s">
        <v>58</v>
      </c>
      <c r="C32" s="236" t="s">
        <v>65</v>
      </c>
      <c r="D32" s="253">
        <f t="shared" si="0"/>
        <v>0</v>
      </c>
      <c r="E32" s="236" t="s">
        <v>65</v>
      </c>
      <c r="F32" s="253"/>
      <c r="G32" s="236" t="s">
        <v>65</v>
      </c>
      <c r="H32" s="253"/>
    </row>
    <row r="33" spans="1:8" s="86" customFormat="1" ht="15.75" customHeight="1">
      <c r="A33" s="260" t="s">
        <v>36</v>
      </c>
      <c r="B33" s="256" t="s">
        <v>59</v>
      </c>
      <c r="C33" s="236" t="s">
        <v>65</v>
      </c>
      <c r="D33" s="253">
        <f t="shared" si="0"/>
        <v>0</v>
      </c>
      <c r="E33" s="236" t="s">
        <v>65</v>
      </c>
      <c r="F33" s="253"/>
      <c r="G33" s="236" t="s">
        <v>65</v>
      </c>
      <c r="H33" s="253"/>
    </row>
    <row r="34" spans="1:8" s="86" customFormat="1" ht="16.5" thickBot="1">
      <c r="A34" s="261" t="s">
        <v>37</v>
      </c>
      <c r="B34" s="258" t="s">
        <v>60</v>
      </c>
      <c r="C34" s="205" t="s">
        <v>65</v>
      </c>
      <c r="D34" s="249">
        <f t="shared" si="0"/>
        <v>613</v>
      </c>
      <c r="E34" s="205" t="s">
        <v>65</v>
      </c>
      <c r="F34" s="249">
        <v>613</v>
      </c>
      <c r="G34" s="205" t="s">
        <v>65</v>
      </c>
      <c r="H34" s="249"/>
    </row>
    <row r="35" spans="1:8" s="86" customFormat="1" ht="37.5" customHeight="1" thickBot="1">
      <c r="A35" s="220" t="s">
        <v>68</v>
      </c>
      <c r="B35" s="113" t="s">
        <v>61</v>
      </c>
      <c r="C35" s="254">
        <f t="shared" si="0"/>
        <v>2853</v>
      </c>
      <c r="D35" s="248">
        <f t="shared" si="0"/>
        <v>2852</v>
      </c>
      <c r="E35" s="254">
        <f>E19+E20+E27</f>
        <v>2837</v>
      </c>
      <c r="F35" s="248">
        <f>F19+F20+F27</f>
        <v>2836</v>
      </c>
      <c r="G35" s="254">
        <f>G19+G20+G27</f>
        <v>16</v>
      </c>
      <c r="H35" s="248">
        <f>H19+H20+H27</f>
        <v>16</v>
      </c>
    </row>
    <row r="37" spans="1:8">
      <c r="A37" s="28" t="s">
        <v>67</v>
      </c>
    </row>
  </sheetData>
  <sheetProtection sheet="1" objects="1" scenarios="1"/>
  <mergeCells count="7">
    <mergeCell ref="A2:H2"/>
    <mergeCell ref="A3:A5"/>
    <mergeCell ref="B3:B5"/>
    <mergeCell ref="C3:H3"/>
    <mergeCell ref="C4:D4"/>
    <mergeCell ref="E4:F4"/>
    <mergeCell ref="G4:H4"/>
  </mergeCells>
  <phoneticPr fontId="20" type="noConversion"/>
  <pageMargins left="0.31496062992125984" right="0.11811023622047245" top="0.55118110236220474" bottom="0.19685039370078741" header="0.31496062992125984" footer="0.31496062992125984"/>
  <pageSetup paperSize="9" scale="8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F21"/>
  <sheetViews>
    <sheetView workbookViewId="0">
      <selection activeCell="F27" sqref="F27"/>
    </sheetView>
  </sheetViews>
  <sheetFormatPr defaultRowHeight="15"/>
  <cols>
    <col min="1" max="1" width="53" customWidth="1"/>
    <col min="2" max="2" width="6.7109375" customWidth="1"/>
    <col min="3" max="3" width="14.42578125" customWidth="1"/>
    <col min="4" max="4" width="12.42578125" customWidth="1"/>
    <col min="5" max="5" width="10.85546875" customWidth="1"/>
    <col min="6" max="6" width="11.140625" customWidth="1"/>
    <col min="9" max="9" width="11" customWidth="1"/>
    <col min="10" max="10" width="10.140625" customWidth="1"/>
  </cols>
  <sheetData>
    <row r="1" spans="1:188">
      <c r="I1" s="283" t="s">
        <v>176</v>
      </c>
      <c r="J1" s="283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</row>
    <row r="2" spans="1:188" ht="11.25" customHeight="1"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</row>
    <row r="3" spans="1:188" ht="15.75" thickBot="1">
      <c r="A3" s="278" t="s">
        <v>72</v>
      </c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</row>
    <row r="4" spans="1:188" ht="21" customHeight="1" thickBot="1">
      <c r="A4" s="279" t="s">
        <v>19</v>
      </c>
      <c r="B4" s="284" t="s">
        <v>38</v>
      </c>
      <c r="C4" s="285" t="s">
        <v>99</v>
      </c>
      <c r="D4" s="285"/>
      <c r="E4" s="285"/>
      <c r="F4" s="285"/>
      <c r="G4" s="285"/>
      <c r="H4" s="285"/>
      <c r="I4" s="285"/>
      <c r="J4" s="285"/>
      <c r="K4" s="285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15"/>
      <c r="EC4" s="15"/>
      <c r="ED4" s="15"/>
      <c r="EE4" s="15"/>
      <c r="EF4" s="15"/>
      <c r="EG4" s="15"/>
      <c r="EH4" s="15"/>
      <c r="EI4" s="15"/>
      <c r="EJ4" s="15"/>
      <c r="EK4" s="15"/>
      <c r="EL4" s="15"/>
      <c r="EM4" s="15"/>
      <c r="EN4" s="15"/>
      <c r="EO4" s="15"/>
    </row>
    <row r="5" spans="1:188" ht="32.25" customHeight="1" thickBot="1">
      <c r="A5" s="279"/>
      <c r="B5" s="284"/>
      <c r="C5" s="279" t="s">
        <v>177</v>
      </c>
      <c r="D5" s="279"/>
      <c r="E5" s="279"/>
      <c r="F5" s="279" t="s">
        <v>134</v>
      </c>
      <c r="G5" s="279"/>
      <c r="H5" s="279"/>
      <c r="I5" s="279" t="s">
        <v>135</v>
      </c>
      <c r="J5" s="279"/>
      <c r="K5" s="279"/>
      <c r="L5" s="16"/>
      <c r="M5" s="16"/>
      <c r="N5" s="16"/>
      <c r="O5" s="16"/>
      <c r="P5" s="16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/>
      <c r="EM5" s="15"/>
      <c r="EN5" s="15"/>
      <c r="EO5" s="15"/>
    </row>
    <row r="6" spans="1:188" ht="69.75" customHeight="1" thickBot="1">
      <c r="A6" s="279"/>
      <c r="B6" s="284"/>
      <c r="C6" s="90" t="s">
        <v>96</v>
      </c>
      <c r="D6" s="90" t="s">
        <v>97</v>
      </c>
      <c r="E6" s="90" t="s">
        <v>98</v>
      </c>
      <c r="F6" s="90" t="s">
        <v>96</v>
      </c>
      <c r="G6" s="90" t="s">
        <v>97</v>
      </c>
      <c r="H6" s="90" t="s">
        <v>98</v>
      </c>
      <c r="I6" s="90" t="s">
        <v>96</v>
      </c>
      <c r="J6" s="90" t="s">
        <v>97</v>
      </c>
      <c r="K6" s="90" t="s">
        <v>98</v>
      </c>
      <c r="L6" s="47"/>
      <c r="M6" s="47"/>
      <c r="N6" s="47"/>
      <c r="O6" s="47"/>
      <c r="P6" s="47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  <c r="DO6" s="15"/>
      <c r="DP6" s="15"/>
      <c r="DQ6" s="15"/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/>
      <c r="EC6" s="15"/>
      <c r="ED6" s="15"/>
      <c r="EE6" s="15"/>
      <c r="EF6" s="15"/>
      <c r="EG6" s="15"/>
      <c r="EH6" s="15"/>
      <c r="EI6" s="15"/>
      <c r="EJ6" s="15"/>
      <c r="EK6" s="15"/>
      <c r="EL6" s="15"/>
      <c r="EM6" s="15"/>
      <c r="EN6" s="15"/>
      <c r="EO6" s="15"/>
    </row>
    <row r="7" spans="1:188" ht="14.25" customHeight="1" thickBot="1">
      <c r="A7" s="161">
        <v>1</v>
      </c>
      <c r="B7" s="161">
        <v>2</v>
      </c>
      <c r="C7" s="161">
        <v>3</v>
      </c>
      <c r="D7" s="161">
        <v>4</v>
      </c>
      <c r="E7" s="161">
        <v>5</v>
      </c>
      <c r="F7" s="161">
        <v>6</v>
      </c>
      <c r="G7" s="161">
        <v>7</v>
      </c>
      <c r="H7" s="161">
        <v>8</v>
      </c>
      <c r="I7" s="162">
        <v>9</v>
      </c>
      <c r="J7" s="162">
        <v>10</v>
      </c>
      <c r="K7" s="162">
        <v>11</v>
      </c>
      <c r="L7" s="49"/>
      <c r="M7" s="49"/>
      <c r="N7" s="49"/>
      <c r="O7" s="49"/>
      <c r="P7" s="49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</row>
    <row r="8" spans="1:188" ht="18" customHeight="1" thickBot="1">
      <c r="A8" s="34" t="s">
        <v>73</v>
      </c>
      <c r="B8" s="35" t="s">
        <v>74</v>
      </c>
      <c r="C8" s="156">
        <f>F8+I8</f>
        <v>0</v>
      </c>
      <c r="D8" s="156">
        <f>G8+J8</f>
        <v>0</v>
      </c>
      <c r="E8" s="157">
        <f>H8+K8</f>
        <v>0</v>
      </c>
      <c r="F8" s="154"/>
      <c r="G8" s="154"/>
      <c r="H8" s="155"/>
      <c r="I8" s="154"/>
      <c r="J8" s="154"/>
      <c r="K8" s="15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</row>
    <row r="9" spans="1:188" ht="32.25" customHeight="1" thickBot="1">
      <c r="A9" s="34" t="s">
        <v>75</v>
      </c>
      <c r="B9" s="35" t="s">
        <v>76</v>
      </c>
      <c r="C9" s="156">
        <f t="shared" ref="C9:C18" si="0">F9+I9</f>
        <v>7</v>
      </c>
      <c r="D9" s="156">
        <f t="shared" ref="D9:D18" si="1">G9+J9</f>
        <v>6</v>
      </c>
      <c r="E9" s="157">
        <f t="shared" ref="E9:E18" si="2">H9+K9</f>
        <v>6</v>
      </c>
      <c r="F9" s="144">
        <f t="shared" ref="F9:K9" si="3">F11+F12+F13+F14+F15</f>
        <v>7</v>
      </c>
      <c r="G9" s="144">
        <f t="shared" si="3"/>
        <v>6</v>
      </c>
      <c r="H9" s="145">
        <f t="shared" si="3"/>
        <v>6</v>
      </c>
      <c r="I9" s="144">
        <f t="shared" si="3"/>
        <v>0</v>
      </c>
      <c r="J9" s="144">
        <f t="shared" si="3"/>
        <v>0</v>
      </c>
      <c r="K9" s="145">
        <f t="shared" si="3"/>
        <v>0</v>
      </c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</row>
    <row r="10" spans="1:188" ht="15.75">
      <c r="A10" s="23" t="s">
        <v>77</v>
      </c>
      <c r="B10" s="164"/>
      <c r="C10" s="158">
        <f t="shared" si="0"/>
        <v>0</v>
      </c>
      <c r="D10" s="158">
        <f t="shared" si="1"/>
        <v>0</v>
      </c>
      <c r="E10" s="159">
        <f t="shared" si="2"/>
        <v>0</v>
      </c>
      <c r="F10" s="146"/>
      <c r="G10" s="147"/>
      <c r="H10" s="148"/>
      <c r="I10" s="146"/>
      <c r="J10" s="147"/>
      <c r="K10" s="148"/>
    </row>
    <row r="11" spans="1:188" ht="15.75">
      <c r="A11" s="50" t="s">
        <v>79</v>
      </c>
      <c r="B11" s="30" t="s">
        <v>78</v>
      </c>
      <c r="C11" s="182">
        <f t="shared" si="0"/>
        <v>0</v>
      </c>
      <c r="D11" s="182">
        <f t="shared" si="1"/>
        <v>0</v>
      </c>
      <c r="E11" s="184">
        <f t="shared" si="2"/>
        <v>0</v>
      </c>
      <c r="F11" s="179"/>
      <c r="G11" s="180"/>
      <c r="H11" s="181"/>
      <c r="I11" s="179"/>
      <c r="J11" s="180"/>
      <c r="K11" s="181"/>
    </row>
    <row r="12" spans="1:188" ht="15.75">
      <c r="A12" s="22" t="s">
        <v>80</v>
      </c>
      <c r="B12" s="32" t="s">
        <v>81</v>
      </c>
      <c r="C12" s="188">
        <f t="shared" si="0"/>
        <v>2</v>
      </c>
      <c r="D12" s="188">
        <f t="shared" si="1"/>
        <v>2</v>
      </c>
      <c r="E12" s="190">
        <f t="shared" si="2"/>
        <v>2</v>
      </c>
      <c r="F12" s="185">
        <v>2</v>
      </c>
      <c r="G12" s="186">
        <v>2</v>
      </c>
      <c r="H12" s="187">
        <v>2</v>
      </c>
      <c r="I12" s="185"/>
      <c r="J12" s="186"/>
      <c r="K12" s="187"/>
    </row>
    <row r="13" spans="1:188" ht="15.75">
      <c r="A13" s="22" t="s">
        <v>82</v>
      </c>
      <c r="B13" s="32" t="s">
        <v>83</v>
      </c>
      <c r="C13" s="188">
        <f t="shared" si="0"/>
        <v>1</v>
      </c>
      <c r="D13" s="188">
        <f t="shared" si="1"/>
        <v>1</v>
      </c>
      <c r="E13" s="190">
        <f t="shared" si="2"/>
        <v>1</v>
      </c>
      <c r="F13" s="185">
        <v>1</v>
      </c>
      <c r="G13" s="186">
        <v>1</v>
      </c>
      <c r="H13" s="187">
        <v>1</v>
      </c>
      <c r="I13" s="185"/>
      <c r="J13" s="186"/>
      <c r="K13" s="187"/>
    </row>
    <row r="14" spans="1:188" ht="15.75">
      <c r="A14" s="22" t="s">
        <v>84</v>
      </c>
      <c r="B14" s="32" t="s">
        <v>85</v>
      </c>
      <c r="C14" s="188">
        <f t="shared" si="0"/>
        <v>4</v>
      </c>
      <c r="D14" s="188">
        <f t="shared" si="1"/>
        <v>3</v>
      </c>
      <c r="E14" s="190">
        <f t="shared" si="2"/>
        <v>3</v>
      </c>
      <c r="F14" s="185">
        <v>4</v>
      </c>
      <c r="G14" s="186">
        <v>3</v>
      </c>
      <c r="H14" s="187">
        <v>3</v>
      </c>
      <c r="I14" s="185"/>
      <c r="J14" s="186"/>
      <c r="K14" s="187"/>
    </row>
    <row r="15" spans="1:188" ht="16.5" thickBot="1">
      <c r="A15" s="80" t="s">
        <v>86</v>
      </c>
      <c r="B15" s="53" t="s">
        <v>87</v>
      </c>
      <c r="C15" s="198">
        <f t="shared" si="0"/>
        <v>0</v>
      </c>
      <c r="D15" s="198">
        <f t="shared" si="1"/>
        <v>0</v>
      </c>
      <c r="E15" s="199">
        <f t="shared" si="2"/>
        <v>0</v>
      </c>
      <c r="F15" s="200"/>
      <c r="G15" s="201"/>
      <c r="H15" s="202"/>
      <c r="I15" s="200"/>
      <c r="J15" s="201"/>
      <c r="K15" s="202"/>
    </row>
    <row r="16" spans="1:188" ht="23.25" customHeight="1" thickBot="1">
      <c r="A16" s="34" t="s">
        <v>88</v>
      </c>
      <c r="B16" s="35" t="s">
        <v>89</v>
      </c>
      <c r="C16" s="156">
        <f t="shared" si="0"/>
        <v>2.25</v>
      </c>
      <c r="D16" s="156">
        <f t="shared" si="1"/>
        <v>1.5</v>
      </c>
      <c r="E16" s="157">
        <f t="shared" si="2"/>
        <v>2</v>
      </c>
      <c r="F16" s="154">
        <v>2</v>
      </c>
      <c r="G16" s="154">
        <v>1.5</v>
      </c>
      <c r="H16" s="155">
        <v>2</v>
      </c>
      <c r="I16" s="154">
        <v>0.25</v>
      </c>
      <c r="J16" s="154"/>
      <c r="K16" s="155"/>
    </row>
    <row r="17" spans="1:11" ht="27" customHeight="1" thickBot="1">
      <c r="A17" s="34" t="s">
        <v>90</v>
      </c>
      <c r="B17" s="35" t="s">
        <v>91</v>
      </c>
      <c r="C17" s="156">
        <f t="shared" si="0"/>
        <v>0</v>
      </c>
      <c r="D17" s="156">
        <f t="shared" si="1"/>
        <v>0</v>
      </c>
      <c r="E17" s="157">
        <f t="shared" si="2"/>
        <v>0</v>
      </c>
      <c r="F17" s="154"/>
      <c r="G17" s="154"/>
      <c r="H17" s="155"/>
      <c r="I17" s="154"/>
      <c r="J17" s="154"/>
      <c r="K17" s="155"/>
    </row>
    <row r="18" spans="1:11" ht="34.5" customHeight="1" thickBot="1">
      <c r="A18" s="197" t="s">
        <v>92</v>
      </c>
      <c r="B18" s="35" t="s">
        <v>93</v>
      </c>
      <c r="C18" s="156">
        <f t="shared" si="0"/>
        <v>9.25</v>
      </c>
      <c r="D18" s="156">
        <f t="shared" si="1"/>
        <v>7.5</v>
      </c>
      <c r="E18" s="157">
        <f t="shared" si="2"/>
        <v>8</v>
      </c>
      <c r="F18" s="144">
        <f t="shared" ref="F18:K18" si="4">F8+F9+F16+F17</f>
        <v>9</v>
      </c>
      <c r="G18" s="144">
        <f t="shared" si="4"/>
        <v>7.5</v>
      </c>
      <c r="H18" s="145">
        <f t="shared" si="4"/>
        <v>8</v>
      </c>
      <c r="I18" s="144">
        <f t="shared" si="4"/>
        <v>0.25</v>
      </c>
      <c r="J18" s="144">
        <f t="shared" si="4"/>
        <v>0</v>
      </c>
      <c r="K18" s="145">
        <f t="shared" si="4"/>
        <v>0</v>
      </c>
    </row>
    <row r="19" spans="1:11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</row>
    <row r="20" spans="1:11" ht="21.75" customHeight="1">
      <c r="A20" s="296" t="s">
        <v>94</v>
      </c>
      <c r="B20" s="296"/>
      <c r="C20" s="296"/>
      <c r="D20" s="296"/>
      <c r="E20" s="296"/>
      <c r="F20" s="296"/>
      <c r="G20" s="296"/>
      <c r="H20" s="296"/>
      <c r="I20" s="296"/>
      <c r="J20" s="296"/>
      <c r="K20" s="296"/>
    </row>
    <row r="21" spans="1:11">
      <c r="A21" s="28" t="s">
        <v>95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</row>
  </sheetData>
  <sheetProtection sheet="1" objects="1" scenarios="1"/>
  <mergeCells count="9">
    <mergeCell ref="A20:K20"/>
    <mergeCell ref="F5:H5"/>
    <mergeCell ref="I5:K5"/>
    <mergeCell ref="I1:J1"/>
    <mergeCell ref="A3:K3"/>
    <mergeCell ref="A4:A6"/>
    <mergeCell ref="B4:B6"/>
    <mergeCell ref="C4:K4"/>
    <mergeCell ref="C5:E5"/>
  </mergeCells>
  <phoneticPr fontId="20" type="noConversion"/>
  <pageMargins left="0.31496062992125984" right="0.11811023622047245" top="0.74803149606299213" bottom="0.15748031496062992" header="0.31496062992125984" footer="0.31496062992125984"/>
  <pageSetup paperSize="9" scale="9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S28"/>
  <sheetViews>
    <sheetView workbookViewId="0">
      <selection activeCell="G11" sqref="G11:H11"/>
    </sheetView>
  </sheetViews>
  <sheetFormatPr defaultRowHeight="15"/>
  <cols>
    <col min="1" max="1" width="51.5703125" customWidth="1"/>
    <col min="2" max="2" width="6.5703125" customWidth="1"/>
    <col min="3" max="3" width="14.28515625" customWidth="1"/>
    <col min="4" max="4" width="17.140625" customWidth="1"/>
    <col min="5" max="5" width="15" customWidth="1"/>
    <col min="6" max="6" width="15.5703125" customWidth="1"/>
    <col min="7" max="7" width="18.5703125" customWidth="1"/>
    <col min="8" max="8" width="13" customWidth="1"/>
    <col min="9" max="149" width="9.140625" style="15"/>
  </cols>
  <sheetData>
    <row r="1" spans="1:227">
      <c r="H1" s="4" t="s">
        <v>230</v>
      </c>
    </row>
    <row r="3" spans="1:227" ht="30.75" customHeight="1" thickBot="1">
      <c r="A3" s="321" t="s">
        <v>164</v>
      </c>
      <c r="B3" s="321"/>
      <c r="C3" s="321"/>
      <c r="D3" s="321"/>
      <c r="E3" s="321"/>
      <c r="F3" s="321"/>
      <c r="G3" s="321"/>
      <c r="H3" s="321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</row>
    <row r="4" spans="1:227" ht="16.5" customHeight="1" thickBot="1">
      <c r="A4" s="281" t="s">
        <v>19</v>
      </c>
      <c r="B4" s="279" t="s">
        <v>38</v>
      </c>
      <c r="C4" s="280" t="s">
        <v>99</v>
      </c>
      <c r="D4" s="280"/>
      <c r="E4" s="280"/>
      <c r="F4" s="280"/>
      <c r="G4" s="280"/>
      <c r="H4" s="280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</row>
    <row r="5" spans="1:227" ht="25.5" customHeight="1" thickBot="1">
      <c r="A5" s="281"/>
      <c r="B5" s="279"/>
      <c r="C5" s="279" t="s">
        <v>137</v>
      </c>
      <c r="D5" s="279"/>
      <c r="E5" s="279" t="s">
        <v>134</v>
      </c>
      <c r="F5" s="279"/>
      <c r="G5" s="279" t="s">
        <v>135</v>
      </c>
      <c r="H5" s="279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</row>
    <row r="6" spans="1:227" ht="15.75" thickBot="1">
      <c r="A6" s="69">
        <v>1</v>
      </c>
      <c r="B6" s="65">
        <v>2</v>
      </c>
      <c r="C6" s="280">
        <v>3</v>
      </c>
      <c r="D6" s="280"/>
      <c r="E6" s="280">
        <v>4</v>
      </c>
      <c r="F6" s="280"/>
      <c r="G6" s="280">
        <v>5</v>
      </c>
      <c r="H6" s="280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</row>
    <row r="7" spans="1:227" ht="27.75" customHeight="1" thickBot="1">
      <c r="A7" s="94" t="s">
        <v>103</v>
      </c>
      <c r="B7" s="95">
        <v>300</v>
      </c>
      <c r="C7" s="365">
        <f>E7+G7</f>
        <v>2</v>
      </c>
      <c r="D7" s="366"/>
      <c r="E7" s="354">
        <v>1</v>
      </c>
      <c r="F7" s="355"/>
      <c r="G7" s="354">
        <v>1</v>
      </c>
      <c r="H7" s="355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</row>
    <row r="8" spans="1:227" ht="35.25" customHeight="1" thickBot="1">
      <c r="A8" s="83" t="s">
        <v>104</v>
      </c>
      <c r="B8" s="84">
        <v>400</v>
      </c>
      <c r="C8" s="305">
        <f>E8+G8</f>
        <v>1754</v>
      </c>
      <c r="D8" s="306"/>
      <c r="E8" s="305">
        <f>E10+E11+E12+E13+E14</f>
        <v>1754</v>
      </c>
      <c r="F8" s="306"/>
      <c r="G8" s="305">
        <f>G10+G11+G12+G13+G14</f>
        <v>0</v>
      </c>
      <c r="H8" s="306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</row>
    <row r="9" spans="1:227" ht="15.75">
      <c r="A9" s="82" t="s">
        <v>77</v>
      </c>
      <c r="B9" s="85"/>
      <c r="C9" s="363"/>
      <c r="D9" s="364"/>
      <c r="E9" s="317"/>
      <c r="F9" s="349"/>
      <c r="G9" s="317"/>
      <c r="H9" s="349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</row>
    <row r="10" spans="1:227" ht="15.75">
      <c r="A10" s="59" t="s">
        <v>79</v>
      </c>
      <c r="B10" s="61" t="s">
        <v>105</v>
      </c>
      <c r="C10" s="298">
        <f>E10+G10</f>
        <v>0</v>
      </c>
      <c r="D10" s="299"/>
      <c r="E10" s="315"/>
      <c r="F10" s="344"/>
      <c r="G10" s="315"/>
      <c r="H10" s="344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</row>
    <row r="11" spans="1:227" ht="15.75">
      <c r="A11" s="54" t="s">
        <v>80</v>
      </c>
      <c r="B11" s="63" t="s">
        <v>106</v>
      </c>
      <c r="C11" s="286">
        <f>E11+G11</f>
        <v>807</v>
      </c>
      <c r="D11" s="287"/>
      <c r="E11" s="288">
        <v>807</v>
      </c>
      <c r="F11" s="336"/>
      <c r="G11" s="288"/>
      <c r="H11" s="336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</row>
    <row r="12" spans="1:227" ht="15.75">
      <c r="A12" s="54" t="s">
        <v>82</v>
      </c>
      <c r="B12" s="63" t="s">
        <v>107</v>
      </c>
      <c r="C12" s="286">
        <f>E12+G12</f>
        <v>394</v>
      </c>
      <c r="D12" s="287"/>
      <c r="E12" s="288">
        <v>394</v>
      </c>
      <c r="F12" s="336"/>
      <c r="G12" s="288"/>
      <c r="H12" s="336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</row>
    <row r="13" spans="1:227" ht="15.75">
      <c r="A13" s="54" t="s">
        <v>84</v>
      </c>
      <c r="B13" s="63" t="s">
        <v>108</v>
      </c>
      <c r="C13" s="286">
        <f>E13+G13</f>
        <v>553</v>
      </c>
      <c r="D13" s="287"/>
      <c r="E13" s="288">
        <v>553</v>
      </c>
      <c r="F13" s="336"/>
      <c r="G13" s="288"/>
      <c r="H13" s="336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</row>
    <row r="14" spans="1:227" ht="16.5" thickBot="1">
      <c r="A14" s="60" t="s">
        <v>86</v>
      </c>
      <c r="B14" s="64" t="s">
        <v>109</v>
      </c>
      <c r="C14" s="292">
        <f>E14+G14</f>
        <v>0</v>
      </c>
      <c r="D14" s="293"/>
      <c r="E14" s="290"/>
      <c r="F14" s="339"/>
      <c r="G14" s="290"/>
      <c r="H14" s="339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</row>
    <row r="16" spans="1:227" ht="15.75" thickBot="1">
      <c r="A16" s="297" t="s">
        <v>110</v>
      </c>
      <c r="B16" s="297"/>
      <c r="C16" s="297"/>
      <c r="D16" s="297"/>
      <c r="E16" s="297"/>
      <c r="F16" s="297"/>
      <c r="G16" s="297"/>
      <c r="H16" s="297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44"/>
      <c r="EU16" s="44"/>
      <c r="EV16" s="44"/>
      <c r="EW16" s="44"/>
      <c r="EX16" s="44"/>
      <c r="EY16" s="44"/>
      <c r="EZ16" s="44"/>
      <c r="FA16" s="44"/>
      <c r="FB16" s="44"/>
      <c r="FC16" s="44"/>
      <c r="FD16" s="44"/>
      <c r="FE16" s="44"/>
      <c r="FF16" s="44"/>
      <c r="FG16" s="44"/>
      <c r="FH16" s="44"/>
      <c r="FI16" s="44"/>
      <c r="FJ16" s="44"/>
      <c r="FK16" s="44"/>
      <c r="FL16" s="44"/>
      <c r="FM16" s="44"/>
      <c r="FN16" s="44"/>
      <c r="FO16" s="44"/>
      <c r="FP16" s="44"/>
      <c r="FQ16" s="44"/>
      <c r="FR16" s="44"/>
      <c r="FS16" s="44"/>
      <c r="FT16" s="44"/>
      <c r="FU16" s="44"/>
      <c r="FV16" s="44"/>
      <c r="FW16" s="44"/>
      <c r="FX16" s="44"/>
      <c r="FY16" s="44"/>
      <c r="FZ16" s="44"/>
      <c r="GA16" s="44"/>
      <c r="GB16" s="44"/>
      <c r="GC16" s="44"/>
      <c r="GD16" s="44"/>
      <c r="GE16" s="44"/>
      <c r="GF16" s="44"/>
      <c r="GG16" s="44"/>
      <c r="GH16" s="44"/>
      <c r="GI16" s="44"/>
      <c r="GJ16" s="44"/>
      <c r="GK16" s="44"/>
      <c r="GL16" s="44"/>
      <c r="GM16" s="44"/>
      <c r="GN16" s="44"/>
      <c r="GO16" s="44"/>
      <c r="GP16" s="44"/>
      <c r="GQ16" s="44"/>
      <c r="GR16" s="44"/>
      <c r="GS16" s="44"/>
      <c r="GT16" s="44"/>
      <c r="GU16" s="44"/>
      <c r="GV16" s="44"/>
      <c r="GW16" s="44"/>
      <c r="GX16" s="44"/>
      <c r="GY16" s="44"/>
      <c r="GZ16" s="44"/>
      <c r="HA16" s="44"/>
      <c r="HB16" s="44"/>
      <c r="HC16" s="44"/>
      <c r="HD16" s="44"/>
      <c r="HE16" s="44"/>
      <c r="HF16" s="44"/>
      <c r="HG16" s="44"/>
      <c r="HH16" s="44"/>
      <c r="HI16" s="44"/>
      <c r="HJ16" s="44"/>
      <c r="HK16" s="44"/>
      <c r="HL16" s="44"/>
      <c r="HM16" s="44"/>
      <c r="HN16" s="44"/>
      <c r="HO16" s="44"/>
      <c r="HP16" s="44"/>
      <c r="HQ16" s="44"/>
      <c r="HR16" s="44"/>
      <c r="HS16" s="44"/>
    </row>
    <row r="17" spans="1:149" ht="24.75" customHeight="1" thickBot="1">
      <c r="A17" s="322" t="s">
        <v>19</v>
      </c>
      <c r="B17" s="328" t="s">
        <v>38</v>
      </c>
      <c r="C17" s="360" t="s">
        <v>99</v>
      </c>
      <c r="D17" s="361"/>
      <c r="E17" s="361"/>
      <c r="F17" s="361"/>
      <c r="G17" s="361"/>
      <c r="H17" s="362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</row>
    <row r="18" spans="1:149" ht="37.5" customHeight="1" thickBot="1">
      <c r="A18" s="359"/>
      <c r="B18" s="329"/>
      <c r="C18" s="324" t="s">
        <v>136</v>
      </c>
      <c r="D18" s="325"/>
      <c r="E18" s="357" t="s">
        <v>134</v>
      </c>
      <c r="F18" s="358"/>
      <c r="G18" s="357" t="s">
        <v>135</v>
      </c>
      <c r="H18" s="358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</row>
    <row r="19" spans="1:149" ht="18.75" customHeight="1" thickBot="1">
      <c r="A19" s="323"/>
      <c r="B19" s="329"/>
      <c r="C19" s="87" t="s">
        <v>123</v>
      </c>
      <c r="D19" s="87" t="s">
        <v>124</v>
      </c>
      <c r="E19" s="87" t="s">
        <v>123</v>
      </c>
      <c r="F19" s="67" t="s">
        <v>124</v>
      </c>
      <c r="G19" s="87" t="s">
        <v>123</v>
      </c>
      <c r="H19" s="89" t="s">
        <v>124</v>
      </c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</row>
    <row r="20" spans="1:149" ht="14.25" customHeight="1" thickBot="1">
      <c r="A20" s="78">
        <v>1</v>
      </c>
      <c r="B20" s="69">
        <v>2</v>
      </c>
      <c r="C20" s="71">
        <v>3</v>
      </c>
      <c r="D20" s="69">
        <v>4</v>
      </c>
      <c r="E20" s="68">
        <v>5</v>
      </c>
      <c r="F20" s="70">
        <v>6</v>
      </c>
      <c r="G20" s="71">
        <v>7</v>
      </c>
      <c r="H20" s="70">
        <v>8</v>
      </c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</row>
    <row r="21" spans="1:149" ht="27.75" customHeight="1" thickBot="1">
      <c r="A21" s="72" t="s">
        <v>111</v>
      </c>
      <c r="B21" s="73" t="s">
        <v>112</v>
      </c>
      <c r="C21" s="117">
        <f t="shared" ref="C21:D26" si="0">E21+G21</f>
        <v>0</v>
      </c>
      <c r="D21" s="118">
        <f t="shared" si="0"/>
        <v>0</v>
      </c>
      <c r="E21" s="121"/>
      <c r="F21" s="120"/>
      <c r="G21" s="121"/>
      <c r="H21" s="120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</row>
    <row r="22" spans="1:149" ht="38.25" customHeight="1" thickBot="1">
      <c r="A22" s="72" t="s">
        <v>113</v>
      </c>
      <c r="B22" s="73" t="s">
        <v>114</v>
      </c>
      <c r="C22" s="117">
        <f t="shared" si="0"/>
        <v>0</v>
      </c>
      <c r="D22" s="118">
        <f t="shared" si="0"/>
        <v>0</v>
      </c>
      <c r="E22" s="121"/>
      <c r="F22" s="120"/>
      <c r="G22" s="121"/>
      <c r="H22" s="120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</row>
    <row r="23" spans="1:149" ht="52.5" customHeight="1" thickBot="1">
      <c r="A23" s="72" t="s">
        <v>115</v>
      </c>
      <c r="B23" s="73" t="s">
        <v>116</v>
      </c>
      <c r="C23" s="117">
        <f t="shared" si="0"/>
        <v>0</v>
      </c>
      <c r="D23" s="118">
        <f t="shared" si="0"/>
        <v>0</v>
      </c>
      <c r="E23" s="121"/>
      <c r="F23" s="120"/>
      <c r="G23" s="121"/>
      <c r="H23" s="120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</row>
    <row r="24" spans="1:149" ht="49.5" customHeight="1" thickBot="1">
      <c r="A24" s="72" t="s">
        <v>117</v>
      </c>
      <c r="B24" s="73" t="s">
        <v>118</v>
      </c>
      <c r="C24" s="117">
        <f t="shared" si="0"/>
        <v>0</v>
      </c>
      <c r="D24" s="118">
        <f t="shared" si="0"/>
        <v>0</v>
      </c>
      <c r="E24" s="121"/>
      <c r="F24" s="120"/>
      <c r="G24" s="121"/>
      <c r="H24" s="120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</row>
    <row r="25" spans="1:149" ht="38.25" customHeight="1" thickBot="1">
      <c r="A25" s="72" t="s">
        <v>119</v>
      </c>
      <c r="B25" s="73" t="s">
        <v>120</v>
      </c>
      <c r="C25" s="117">
        <f t="shared" si="0"/>
        <v>0</v>
      </c>
      <c r="D25" s="118">
        <f t="shared" si="0"/>
        <v>0</v>
      </c>
      <c r="E25" s="121"/>
      <c r="F25" s="120"/>
      <c r="G25" s="121"/>
      <c r="H25" s="120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</row>
    <row r="26" spans="1:149" ht="57.75" customHeight="1" thickBot="1">
      <c r="A26" s="79" t="s">
        <v>121</v>
      </c>
      <c r="B26" s="73" t="s">
        <v>122</v>
      </c>
      <c r="C26" s="117">
        <f t="shared" si="0"/>
        <v>0</v>
      </c>
      <c r="D26" s="118">
        <f t="shared" si="0"/>
        <v>0</v>
      </c>
      <c r="E26" s="121"/>
      <c r="F26" s="120"/>
      <c r="G26" s="121"/>
      <c r="H26" s="120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</row>
    <row r="28" spans="1:149" ht="24.75" customHeight="1">
      <c r="A28" s="335" t="s">
        <v>94</v>
      </c>
      <c r="B28" s="335"/>
      <c r="C28" s="335"/>
      <c r="D28" s="335"/>
      <c r="E28" s="335"/>
      <c r="F28" s="335"/>
      <c r="G28" s="335"/>
      <c r="H28" s="335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</row>
  </sheetData>
  <sheetProtection sheet="1" objects="1" scenarios="1"/>
  <mergeCells count="42">
    <mergeCell ref="A3:H3"/>
    <mergeCell ref="A4:A5"/>
    <mergeCell ref="B4:B5"/>
    <mergeCell ref="C4:H4"/>
    <mergeCell ref="C5:D5"/>
    <mergeCell ref="E5:F5"/>
    <mergeCell ref="G5:H5"/>
    <mergeCell ref="C6:D6"/>
    <mergeCell ref="E6:F6"/>
    <mergeCell ref="G6:H6"/>
    <mergeCell ref="C7:D7"/>
    <mergeCell ref="E7:F7"/>
    <mergeCell ref="G7:H7"/>
    <mergeCell ref="C11:D11"/>
    <mergeCell ref="G8:H8"/>
    <mergeCell ref="C9:D9"/>
    <mergeCell ref="E9:F9"/>
    <mergeCell ref="G9:H9"/>
    <mergeCell ref="C10:D10"/>
    <mergeCell ref="C8:D8"/>
    <mergeCell ref="G12:H12"/>
    <mergeCell ref="E8:F8"/>
    <mergeCell ref="E11:F11"/>
    <mergeCell ref="G11:H11"/>
    <mergeCell ref="E10:F10"/>
    <mergeCell ref="G10:H10"/>
    <mergeCell ref="C18:D18"/>
    <mergeCell ref="C13:D13"/>
    <mergeCell ref="E13:F13"/>
    <mergeCell ref="C12:D12"/>
    <mergeCell ref="A28:H28"/>
    <mergeCell ref="G18:H18"/>
    <mergeCell ref="C14:D14"/>
    <mergeCell ref="E14:F14"/>
    <mergeCell ref="G14:H14"/>
    <mergeCell ref="A16:H16"/>
    <mergeCell ref="A17:A19"/>
    <mergeCell ref="E18:F18"/>
    <mergeCell ref="B17:B19"/>
    <mergeCell ref="C17:H17"/>
    <mergeCell ref="G13:H13"/>
    <mergeCell ref="E12:F12"/>
  </mergeCells>
  <phoneticPr fontId="20" type="noConversion"/>
  <pageMargins left="0.70866141732283472" right="0.11811023622047245" top="0.55118110236220474" bottom="0.15748031496062992" header="0.31496062992125984" footer="0.31496062992125984"/>
  <pageSetup paperSize="9" scale="7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7"/>
  <sheetViews>
    <sheetView zoomScale="75" zoomScaleSheetLayoutView="66" workbookViewId="0">
      <selection activeCell="E13" sqref="E13"/>
    </sheetView>
  </sheetViews>
  <sheetFormatPr defaultRowHeight="15"/>
  <cols>
    <col min="1" max="1" width="69.7109375" customWidth="1"/>
    <col min="2" max="2" width="4.85546875" customWidth="1"/>
    <col min="3" max="3" width="17.28515625" customWidth="1"/>
    <col min="4" max="4" width="14.85546875" customWidth="1"/>
    <col min="5" max="5" width="19.28515625" customWidth="1"/>
    <col min="6" max="6" width="14.85546875" customWidth="1"/>
    <col min="7" max="7" width="18.28515625" customWidth="1"/>
    <col min="8" max="8" width="14.5703125" customWidth="1"/>
    <col min="9" max="9" width="19.85546875" customWidth="1"/>
    <col min="10" max="10" width="18.7109375" customWidth="1"/>
  </cols>
  <sheetData>
    <row r="1" spans="1:10">
      <c r="J1" s="4" t="s">
        <v>192</v>
      </c>
    </row>
    <row r="2" spans="1:10" ht="15.75" thickBot="1">
      <c r="A2" s="278" t="s">
        <v>18</v>
      </c>
      <c r="B2" s="278"/>
      <c r="C2" s="278"/>
      <c r="D2" s="278"/>
      <c r="E2" s="278"/>
      <c r="F2" s="278"/>
      <c r="G2" s="278"/>
      <c r="H2" s="278"/>
      <c r="I2" s="278"/>
      <c r="J2" s="278"/>
    </row>
    <row r="3" spans="1:10" ht="15" customHeight="1" thickBot="1">
      <c r="A3" s="281" t="s">
        <v>19</v>
      </c>
      <c r="B3" s="282" t="s">
        <v>38</v>
      </c>
      <c r="C3" s="280" t="s">
        <v>66</v>
      </c>
      <c r="D3" s="280"/>
      <c r="E3" s="280"/>
      <c r="F3" s="280"/>
      <c r="G3" s="280"/>
      <c r="H3" s="280"/>
      <c r="I3" s="280"/>
      <c r="J3" s="280"/>
    </row>
    <row r="4" spans="1:10" ht="53.25" customHeight="1" thickBot="1">
      <c r="A4" s="281"/>
      <c r="B4" s="282"/>
      <c r="C4" s="279" t="s">
        <v>193</v>
      </c>
      <c r="D4" s="279"/>
      <c r="E4" s="334" t="s">
        <v>194</v>
      </c>
      <c r="F4" s="279"/>
      <c r="G4" s="279" t="s">
        <v>195</v>
      </c>
      <c r="H4" s="279"/>
      <c r="I4" s="279" t="s">
        <v>196</v>
      </c>
      <c r="J4" s="279"/>
    </row>
    <row r="5" spans="1:10" ht="30.75" customHeight="1" thickBot="1">
      <c r="A5" s="281"/>
      <c r="B5" s="282"/>
      <c r="C5" s="213" t="s">
        <v>63</v>
      </c>
      <c r="D5" s="213" t="s">
        <v>64</v>
      </c>
      <c r="E5" s="213" t="s">
        <v>63</v>
      </c>
      <c r="F5" s="213" t="s">
        <v>64</v>
      </c>
      <c r="G5" s="213" t="s">
        <v>63</v>
      </c>
      <c r="H5" s="213" t="s">
        <v>64</v>
      </c>
      <c r="I5" s="213" t="s">
        <v>63</v>
      </c>
      <c r="J5" s="213" t="s">
        <v>64</v>
      </c>
    </row>
    <row r="6" spans="1:10" ht="15.75" thickBot="1">
      <c r="A6" s="214">
        <v>1</v>
      </c>
      <c r="B6" s="214">
        <v>2</v>
      </c>
      <c r="C6" s="214">
        <v>3</v>
      </c>
      <c r="D6" s="214">
        <v>4</v>
      </c>
      <c r="E6" s="214">
        <v>5</v>
      </c>
      <c r="F6" s="214">
        <v>6</v>
      </c>
      <c r="G6" s="214">
        <v>7</v>
      </c>
      <c r="H6" s="214">
        <v>8</v>
      </c>
      <c r="I6" s="214">
        <v>9</v>
      </c>
      <c r="J6" s="214">
        <v>10</v>
      </c>
    </row>
    <row r="7" spans="1:10" s="86" customFormat="1" ht="35.25" customHeight="1" thickBot="1">
      <c r="A7" s="220" t="s">
        <v>20</v>
      </c>
      <c r="B7" s="35" t="s">
        <v>39</v>
      </c>
      <c r="C7" s="204" t="s">
        <v>65</v>
      </c>
      <c r="D7" s="248">
        <f>D9+D10</f>
        <v>0</v>
      </c>
      <c r="E7" s="204" t="s">
        <v>65</v>
      </c>
      <c r="F7" s="248">
        <f>F9+F10</f>
        <v>0</v>
      </c>
      <c r="G7" s="204" t="s">
        <v>65</v>
      </c>
      <c r="H7" s="248">
        <f>H9+H10</f>
        <v>0</v>
      </c>
      <c r="I7" s="204" t="s">
        <v>65</v>
      </c>
      <c r="J7" s="248">
        <f>J9+J10</f>
        <v>0</v>
      </c>
    </row>
    <row r="8" spans="1:10" s="86" customFormat="1" ht="15.75">
      <c r="A8" s="221" t="s">
        <v>21</v>
      </c>
      <c r="B8" s="62"/>
      <c r="C8" s="205"/>
      <c r="D8" s="148"/>
      <c r="E8" s="205"/>
      <c r="F8" s="148"/>
      <c r="G8" s="205"/>
      <c r="H8" s="148"/>
      <c r="I8" s="205"/>
      <c r="J8" s="148"/>
    </row>
    <row r="9" spans="1:10" s="86" customFormat="1" ht="15.75">
      <c r="A9" s="262" t="s">
        <v>22</v>
      </c>
      <c r="B9" s="31" t="s">
        <v>40</v>
      </c>
      <c r="C9" s="207" t="s">
        <v>65</v>
      </c>
      <c r="D9" s="181"/>
      <c r="E9" s="207" t="s">
        <v>65</v>
      </c>
      <c r="F9" s="181"/>
      <c r="G9" s="207" t="s">
        <v>65</v>
      </c>
      <c r="H9" s="181"/>
      <c r="I9" s="207" t="s">
        <v>65</v>
      </c>
      <c r="J9" s="181"/>
    </row>
    <row r="10" spans="1:10" s="86" customFormat="1" ht="16.5" thickBot="1">
      <c r="A10" s="223" t="s">
        <v>23</v>
      </c>
      <c r="B10" s="29" t="s">
        <v>41</v>
      </c>
      <c r="C10" s="205" t="s">
        <v>65</v>
      </c>
      <c r="D10" s="249"/>
      <c r="E10" s="205" t="s">
        <v>65</v>
      </c>
      <c r="F10" s="249"/>
      <c r="G10" s="205" t="s">
        <v>65</v>
      </c>
      <c r="H10" s="249"/>
      <c r="I10" s="205" t="s">
        <v>65</v>
      </c>
      <c r="J10" s="249"/>
    </row>
    <row r="11" spans="1:10" s="86" customFormat="1" ht="30.75" customHeight="1" thickBot="1">
      <c r="A11" s="220" t="s">
        <v>70</v>
      </c>
      <c r="B11" s="35" t="s">
        <v>42</v>
      </c>
      <c r="C11" s="204" t="s">
        <v>65</v>
      </c>
      <c r="D11" s="248">
        <f>D13+D14+D16</f>
        <v>552</v>
      </c>
      <c r="E11" s="204" t="s">
        <v>65</v>
      </c>
      <c r="F11" s="248">
        <f>F13+F14+F16</f>
        <v>1367</v>
      </c>
      <c r="G11" s="204" t="s">
        <v>65</v>
      </c>
      <c r="H11" s="248">
        <f>H13+H14+H16</f>
        <v>0</v>
      </c>
      <c r="I11" s="204" t="s">
        <v>65</v>
      </c>
      <c r="J11" s="248">
        <f>J13+J14+J16</f>
        <v>0</v>
      </c>
    </row>
    <row r="12" spans="1:10" s="86" customFormat="1" ht="15.75">
      <c r="A12" s="221" t="s">
        <v>21</v>
      </c>
      <c r="B12" s="232"/>
      <c r="C12" s="205"/>
      <c r="D12" s="148"/>
      <c r="E12" s="205"/>
      <c r="F12" s="148"/>
      <c r="G12" s="205"/>
      <c r="H12" s="148"/>
      <c r="I12" s="205"/>
      <c r="J12" s="148"/>
    </row>
    <row r="13" spans="1:10" s="86" customFormat="1" ht="15.75">
      <c r="A13" s="231" t="s">
        <v>24</v>
      </c>
      <c r="B13" s="222" t="s">
        <v>43</v>
      </c>
      <c r="C13" s="207" t="s">
        <v>65</v>
      </c>
      <c r="D13" s="181">
        <v>99</v>
      </c>
      <c r="E13" s="207" t="s">
        <v>65</v>
      </c>
      <c r="F13" s="181">
        <v>272</v>
      </c>
      <c r="G13" s="207" t="s">
        <v>65</v>
      </c>
      <c r="H13" s="181"/>
      <c r="I13" s="207" t="s">
        <v>65</v>
      </c>
      <c r="J13" s="181"/>
    </row>
    <row r="14" spans="1:10" s="86" customFormat="1" ht="15.75">
      <c r="A14" s="231" t="s">
        <v>25</v>
      </c>
      <c r="B14" s="222" t="s">
        <v>44</v>
      </c>
      <c r="C14" s="207" t="s">
        <v>65</v>
      </c>
      <c r="D14" s="181">
        <v>449</v>
      </c>
      <c r="E14" s="207" t="s">
        <v>65</v>
      </c>
      <c r="F14" s="181">
        <v>938</v>
      </c>
      <c r="G14" s="207" t="s">
        <v>65</v>
      </c>
      <c r="H14" s="181"/>
      <c r="I14" s="207" t="s">
        <v>65</v>
      </c>
      <c r="J14" s="181"/>
    </row>
    <row r="15" spans="1:10" s="86" customFormat="1" ht="15.75">
      <c r="A15" s="231" t="s">
        <v>26</v>
      </c>
      <c r="B15" s="222" t="s">
        <v>45</v>
      </c>
      <c r="C15" s="207" t="s">
        <v>65</v>
      </c>
      <c r="D15" s="181">
        <v>99</v>
      </c>
      <c r="E15" s="207" t="s">
        <v>65</v>
      </c>
      <c r="F15" s="181">
        <v>272</v>
      </c>
      <c r="G15" s="207" t="s">
        <v>65</v>
      </c>
      <c r="H15" s="181"/>
      <c r="I15" s="207" t="s">
        <v>65</v>
      </c>
      <c r="J15" s="181"/>
    </row>
    <row r="16" spans="1:10" s="86" customFormat="1" ht="16.5" thickBot="1">
      <c r="A16" s="223" t="s">
        <v>23</v>
      </c>
      <c r="B16" s="233" t="s">
        <v>46</v>
      </c>
      <c r="C16" s="205" t="s">
        <v>65</v>
      </c>
      <c r="D16" s="249">
        <v>4</v>
      </c>
      <c r="E16" s="205" t="s">
        <v>65</v>
      </c>
      <c r="F16" s="249">
        <v>157</v>
      </c>
      <c r="G16" s="205" t="s">
        <v>65</v>
      </c>
      <c r="H16" s="249"/>
      <c r="I16" s="205" t="s">
        <v>65</v>
      </c>
      <c r="J16" s="249"/>
    </row>
    <row r="17" spans="1:10" s="86" customFormat="1" ht="25.5" customHeight="1" thickBot="1">
      <c r="A17" s="220" t="s">
        <v>27</v>
      </c>
      <c r="B17" s="35" t="s">
        <v>47</v>
      </c>
      <c r="C17" s="204" t="s">
        <v>65</v>
      </c>
      <c r="D17" s="250"/>
      <c r="E17" s="204" t="s">
        <v>65</v>
      </c>
      <c r="F17" s="250">
        <v>441</v>
      </c>
      <c r="G17" s="204" t="s">
        <v>65</v>
      </c>
      <c r="H17" s="250">
        <v>298</v>
      </c>
      <c r="I17" s="204" t="s">
        <v>65</v>
      </c>
      <c r="J17" s="250">
        <v>124</v>
      </c>
    </row>
    <row r="18" spans="1:10" s="86" customFormat="1" ht="30" customHeight="1" thickBot="1">
      <c r="A18" s="220" t="s">
        <v>28</v>
      </c>
      <c r="B18" s="35" t="s">
        <v>48</v>
      </c>
      <c r="C18" s="204" t="s">
        <v>65</v>
      </c>
      <c r="D18" s="250"/>
      <c r="E18" s="204" t="s">
        <v>65</v>
      </c>
      <c r="F18" s="250"/>
      <c r="G18" s="204" t="s">
        <v>65</v>
      </c>
      <c r="H18" s="250"/>
      <c r="I18" s="204" t="s">
        <v>65</v>
      </c>
      <c r="J18" s="250"/>
    </row>
    <row r="19" spans="1:10" s="86" customFormat="1" ht="32.25" customHeight="1" thickBot="1">
      <c r="A19" s="220" t="s">
        <v>29</v>
      </c>
      <c r="B19" s="35" t="s">
        <v>49</v>
      </c>
      <c r="C19" s="210">
        <v>552</v>
      </c>
      <c r="D19" s="248">
        <f>D7+D11+D17+D18</f>
        <v>552</v>
      </c>
      <c r="E19" s="210">
        <v>1808</v>
      </c>
      <c r="F19" s="248">
        <f>F7+F11+F17+F18</f>
        <v>1808</v>
      </c>
      <c r="G19" s="210">
        <v>298</v>
      </c>
      <c r="H19" s="248">
        <f>H7+H11+H17+H18</f>
        <v>298</v>
      </c>
      <c r="I19" s="210">
        <v>129</v>
      </c>
      <c r="J19" s="248">
        <f>J7+J11+J17+J18</f>
        <v>124</v>
      </c>
    </row>
    <row r="20" spans="1:10" s="86" customFormat="1" ht="27" customHeight="1" thickBot="1">
      <c r="A20" s="220" t="s">
        <v>71</v>
      </c>
      <c r="B20" s="35" t="s">
        <v>50</v>
      </c>
      <c r="C20" s="210"/>
      <c r="D20" s="250"/>
      <c r="E20" s="210">
        <v>1</v>
      </c>
      <c r="F20" s="250">
        <v>1</v>
      </c>
      <c r="G20" s="210"/>
      <c r="H20" s="250"/>
      <c r="I20" s="210"/>
      <c r="J20" s="250"/>
    </row>
    <row r="21" spans="1:10" s="86" customFormat="1" ht="15.75">
      <c r="A21" s="221" t="s">
        <v>30</v>
      </c>
      <c r="B21" s="232"/>
      <c r="C21" s="212"/>
      <c r="D21" s="148"/>
      <c r="E21" s="212"/>
      <c r="F21" s="148"/>
      <c r="G21" s="212"/>
      <c r="H21" s="148"/>
      <c r="I21" s="212"/>
      <c r="J21" s="148"/>
    </row>
    <row r="22" spans="1:10" s="86" customFormat="1" ht="15.75">
      <c r="A22" s="231" t="s">
        <v>31</v>
      </c>
      <c r="B22" s="222" t="s">
        <v>51</v>
      </c>
      <c r="C22" s="207" t="s">
        <v>65</v>
      </c>
      <c r="D22" s="181"/>
      <c r="E22" s="207" t="s">
        <v>65</v>
      </c>
      <c r="F22" s="181"/>
      <c r="G22" s="207" t="s">
        <v>65</v>
      </c>
      <c r="H22" s="181"/>
      <c r="I22" s="207" t="s">
        <v>65</v>
      </c>
      <c r="J22" s="181"/>
    </row>
    <row r="23" spans="1:10" s="86" customFormat="1" ht="15.75">
      <c r="A23" s="260" t="s">
        <v>32</v>
      </c>
      <c r="B23" s="256" t="s">
        <v>52</v>
      </c>
      <c r="C23" s="236" t="s">
        <v>65</v>
      </c>
      <c r="D23" s="251">
        <f>D25+D26</f>
        <v>0</v>
      </c>
      <c r="E23" s="236" t="s">
        <v>65</v>
      </c>
      <c r="F23" s="251">
        <f>F25+F26</f>
        <v>0</v>
      </c>
      <c r="G23" s="236" t="s">
        <v>65</v>
      </c>
      <c r="H23" s="251">
        <f>H25+H26</f>
        <v>0</v>
      </c>
      <c r="I23" s="236" t="s">
        <v>65</v>
      </c>
      <c r="J23" s="251">
        <f>J25+J26</f>
        <v>0</v>
      </c>
    </row>
    <row r="24" spans="1:10" s="86" customFormat="1" ht="15.75">
      <c r="A24" s="261" t="s">
        <v>21</v>
      </c>
      <c r="B24" s="257"/>
      <c r="C24" s="205"/>
      <c r="D24" s="148"/>
      <c r="E24" s="205"/>
      <c r="F24" s="148"/>
      <c r="G24" s="205"/>
      <c r="H24" s="148"/>
      <c r="I24" s="205"/>
      <c r="J24" s="148"/>
    </row>
    <row r="25" spans="1:10" s="86" customFormat="1" ht="15.75">
      <c r="A25" s="231" t="s">
        <v>33</v>
      </c>
      <c r="B25" s="222" t="s">
        <v>53</v>
      </c>
      <c r="C25" s="207" t="s">
        <v>65</v>
      </c>
      <c r="D25" s="181"/>
      <c r="E25" s="207" t="s">
        <v>65</v>
      </c>
      <c r="F25" s="181"/>
      <c r="G25" s="207" t="s">
        <v>65</v>
      </c>
      <c r="H25" s="181"/>
      <c r="I25" s="207" t="s">
        <v>65</v>
      </c>
      <c r="J25" s="181"/>
    </row>
    <row r="26" spans="1:10" s="86" customFormat="1" ht="16.5" thickBot="1">
      <c r="A26" s="261" t="s">
        <v>34</v>
      </c>
      <c r="B26" s="258" t="s">
        <v>54</v>
      </c>
      <c r="C26" s="205" t="s">
        <v>65</v>
      </c>
      <c r="D26" s="249"/>
      <c r="E26" s="205" t="s">
        <v>65</v>
      </c>
      <c r="F26" s="249"/>
      <c r="G26" s="205" t="s">
        <v>65</v>
      </c>
      <c r="H26" s="249"/>
      <c r="I26" s="205" t="s">
        <v>65</v>
      </c>
      <c r="J26" s="249"/>
    </row>
    <row r="27" spans="1:10" s="86" customFormat="1" ht="22.5" customHeight="1" thickBot="1">
      <c r="A27" s="220" t="s">
        <v>69</v>
      </c>
      <c r="B27" s="164" t="s">
        <v>55</v>
      </c>
      <c r="C27" s="255">
        <v>160</v>
      </c>
      <c r="D27" s="250">
        <v>160</v>
      </c>
      <c r="E27" s="255">
        <v>623</v>
      </c>
      <c r="F27" s="250">
        <v>623</v>
      </c>
      <c r="G27" s="255">
        <v>96</v>
      </c>
      <c r="H27" s="250">
        <v>96</v>
      </c>
      <c r="I27" s="255">
        <v>35</v>
      </c>
      <c r="J27" s="250">
        <v>35</v>
      </c>
    </row>
    <row r="28" spans="1:10" s="86" customFormat="1" ht="15.75">
      <c r="A28" s="221" t="s">
        <v>30</v>
      </c>
      <c r="B28" s="259"/>
      <c r="C28" s="212"/>
      <c r="D28" s="148"/>
      <c r="E28" s="212"/>
      <c r="F28" s="148"/>
      <c r="G28" s="212"/>
      <c r="H28" s="148"/>
      <c r="I28" s="212"/>
      <c r="J28" s="148"/>
    </row>
    <row r="29" spans="1:10" s="86" customFormat="1" ht="15.75">
      <c r="A29" s="231" t="s">
        <v>35</v>
      </c>
      <c r="B29" s="222" t="s">
        <v>56</v>
      </c>
      <c r="C29" s="207" t="s">
        <v>65</v>
      </c>
      <c r="D29" s="252">
        <f>D31+D32</f>
        <v>0</v>
      </c>
      <c r="E29" s="207" t="s">
        <v>65</v>
      </c>
      <c r="F29" s="252">
        <f>F31+F32</f>
        <v>0</v>
      </c>
      <c r="G29" s="207" t="s">
        <v>65</v>
      </c>
      <c r="H29" s="252">
        <f>H31+H32</f>
        <v>0</v>
      </c>
      <c r="I29" s="207" t="s">
        <v>65</v>
      </c>
      <c r="J29" s="252">
        <f>J31+J32</f>
        <v>0</v>
      </c>
    </row>
    <row r="30" spans="1:10" s="86" customFormat="1" ht="15.75">
      <c r="A30" s="261" t="s">
        <v>21</v>
      </c>
      <c r="B30" s="257"/>
      <c r="C30" s="205"/>
      <c r="D30" s="148"/>
      <c r="E30" s="205"/>
      <c r="F30" s="148"/>
      <c r="G30" s="205"/>
      <c r="H30" s="148"/>
      <c r="I30" s="205"/>
      <c r="J30" s="148"/>
    </row>
    <row r="31" spans="1:10" s="86" customFormat="1" ht="15.75">
      <c r="A31" s="231" t="s">
        <v>33</v>
      </c>
      <c r="B31" s="222" t="s">
        <v>57</v>
      </c>
      <c r="C31" s="207" t="s">
        <v>65</v>
      </c>
      <c r="D31" s="181"/>
      <c r="E31" s="207" t="s">
        <v>65</v>
      </c>
      <c r="F31" s="181"/>
      <c r="G31" s="207" t="s">
        <v>65</v>
      </c>
      <c r="H31" s="181"/>
      <c r="I31" s="207" t="s">
        <v>65</v>
      </c>
      <c r="J31" s="181"/>
    </row>
    <row r="32" spans="1:10" s="86" customFormat="1" ht="16.5" customHeight="1">
      <c r="A32" s="260" t="s">
        <v>34</v>
      </c>
      <c r="B32" s="256" t="s">
        <v>58</v>
      </c>
      <c r="C32" s="236" t="s">
        <v>65</v>
      </c>
      <c r="D32" s="253"/>
      <c r="E32" s="236" t="s">
        <v>65</v>
      </c>
      <c r="F32" s="253"/>
      <c r="G32" s="236" t="s">
        <v>65</v>
      </c>
      <c r="H32" s="253"/>
      <c r="I32" s="236" t="s">
        <v>65</v>
      </c>
      <c r="J32" s="253"/>
    </row>
    <row r="33" spans="1:10" s="86" customFormat="1" ht="15.75" customHeight="1">
      <c r="A33" s="260" t="s">
        <v>36</v>
      </c>
      <c r="B33" s="256" t="s">
        <v>59</v>
      </c>
      <c r="C33" s="236" t="s">
        <v>65</v>
      </c>
      <c r="D33" s="253"/>
      <c r="E33" s="236" t="s">
        <v>65</v>
      </c>
      <c r="F33" s="253"/>
      <c r="G33" s="236" t="s">
        <v>65</v>
      </c>
      <c r="H33" s="253"/>
      <c r="I33" s="236" t="s">
        <v>65</v>
      </c>
      <c r="J33" s="253"/>
    </row>
    <row r="34" spans="1:10" s="86" customFormat="1" ht="16.5" thickBot="1">
      <c r="A34" s="261" t="s">
        <v>37</v>
      </c>
      <c r="B34" s="258" t="s">
        <v>60</v>
      </c>
      <c r="C34" s="205" t="s">
        <v>65</v>
      </c>
      <c r="D34" s="249">
        <v>160</v>
      </c>
      <c r="E34" s="205" t="s">
        <v>65</v>
      </c>
      <c r="F34" s="249">
        <v>543</v>
      </c>
      <c r="G34" s="205" t="s">
        <v>65</v>
      </c>
      <c r="H34" s="249">
        <v>87</v>
      </c>
      <c r="I34" s="205" t="s">
        <v>65</v>
      </c>
      <c r="J34" s="249">
        <v>35</v>
      </c>
    </row>
    <row r="35" spans="1:10" s="86" customFormat="1" ht="38.25" customHeight="1" thickBot="1">
      <c r="A35" s="220" t="s">
        <v>68</v>
      </c>
      <c r="B35" s="113" t="s">
        <v>61</v>
      </c>
      <c r="C35" s="254">
        <f t="shared" ref="C35:J35" si="0">C19+C20+C27</f>
        <v>712</v>
      </c>
      <c r="D35" s="248">
        <f t="shared" si="0"/>
        <v>712</v>
      </c>
      <c r="E35" s="254">
        <f t="shared" si="0"/>
        <v>2432</v>
      </c>
      <c r="F35" s="248">
        <f t="shared" si="0"/>
        <v>2432</v>
      </c>
      <c r="G35" s="254">
        <f t="shared" si="0"/>
        <v>394</v>
      </c>
      <c r="H35" s="248">
        <f t="shared" si="0"/>
        <v>394</v>
      </c>
      <c r="I35" s="254">
        <f t="shared" si="0"/>
        <v>164</v>
      </c>
      <c r="J35" s="248">
        <f t="shared" si="0"/>
        <v>159</v>
      </c>
    </row>
    <row r="37" spans="1:10">
      <c r="A37" s="28" t="s">
        <v>67</v>
      </c>
    </row>
  </sheetData>
  <sheetProtection sheet="1" objects="1" scenarios="1"/>
  <mergeCells count="8">
    <mergeCell ref="A2:J2"/>
    <mergeCell ref="A3:A5"/>
    <mergeCell ref="B3:B5"/>
    <mergeCell ref="C3:J3"/>
    <mergeCell ref="C4:D4"/>
    <mergeCell ref="E4:F4"/>
    <mergeCell ref="G4:H4"/>
    <mergeCell ref="I4:J4"/>
  </mergeCells>
  <phoneticPr fontId="20" type="noConversion"/>
  <pageMargins left="0.31496062992125984" right="0.11811023622047245" top="0.55118110236220474" bottom="0.15748031496062992" header="0.31496062992125984" footer="0.31496062992125984"/>
  <pageSetup paperSize="9" scale="67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I21"/>
  <sheetViews>
    <sheetView workbookViewId="0">
      <selection activeCell="H16" sqref="H16"/>
    </sheetView>
  </sheetViews>
  <sheetFormatPr defaultRowHeight="15"/>
  <cols>
    <col min="1" max="1" width="37.7109375" customWidth="1"/>
    <col min="2" max="2" width="6.7109375" customWidth="1"/>
    <col min="3" max="3" width="13" customWidth="1"/>
    <col min="4" max="4" width="11.140625" customWidth="1"/>
    <col min="5" max="5" width="8.85546875" customWidth="1"/>
    <col min="6" max="6" width="11.140625" customWidth="1"/>
    <col min="9" max="9" width="11" customWidth="1"/>
    <col min="10" max="10" width="10.140625" customWidth="1"/>
    <col min="12" max="12" width="12.140625" customWidth="1"/>
    <col min="13" max="13" width="9.85546875" customWidth="1"/>
    <col min="14" max="14" width="10.28515625" customWidth="1"/>
  </cols>
  <sheetData>
    <row r="1" spans="1:191">
      <c r="M1" s="283" t="s">
        <v>178</v>
      </c>
      <c r="N1" s="283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</row>
    <row r="2" spans="1:191" ht="5.25" customHeight="1"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</row>
    <row r="3" spans="1:191" ht="15.75" thickBot="1">
      <c r="A3" s="278" t="s">
        <v>72</v>
      </c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</row>
    <row r="4" spans="1:191" ht="21" customHeight="1" thickBot="1">
      <c r="A4" s="367" t="s">
        <v>19</v>
      </c>
      <c r="B4" s="370" t="s">
        <v>38</v>
      </c>
      <c r="C4" s="373" t="s">
        <v>99</v>
      </c>
      <c r="D4" s="374"/>
      <c r="E4" s="374"/>
      <c r="F4" s="374"/>
      <c r="G4" s="374"/>
      <c r="H4" s="374"/>
      <c r="I4" s="374"/>
      <c r="J4" s="374"/>
      <c r="K4" s="374"/>
      <c r="L4" s="374"/>
      <c r="M4" s="374"/>
      <c r="N4" s="375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15"/>
      <c r="EF4" s="15"/>
      <c r="EG4" s="15"/>
      <c r="EH4" s="15"/>
      <c r="EI4" s="15"/>
      <c r="EJ4" s="15"/>
      <c r="EK4" s="15"/>
      <c r="EL4" s="15"/>
      <c r="EM4" s="15"/>
      <c r="EN4" s="15"/>
      <c r="EO4" s="15"/>
      <c r="EP4" s="15"/>
      <c r="EQ4" s="15"/>
      <c r="ER4" s="15"/>
    </row>
    <row r="5" spans="1:191" ht="56.25" customHeight="1" thickBot="1">
      <c r="A5" s="368"/>
      <c r="B5" s="371"/>
      <c r="C5" s="279" t="s">
        <v>179</v>
      </c>
      <c r="D5" s="279"/>
      <c r="E5" s="279"/>
      <c r="F5" s="279" t="s">
        <v>180</v>
      </c>
      <c r="G5" s="279"/>
      <c r="H5" s="279"/>
      <c r="I5" s="279" t="s">
        <v>181</v>
      </c>
      <c r="J5" s="279"/>
      <c r="K5" s="279"/>
      <c r="L5" s="279" t="s">
        <v>182</v>
      </c>
      <c r="M5" s="279"/>
      <c r="N5" s="279"/>
      <c r="O5" s="16"/>
      <c r="P5" s="16"/>
      <c r="Q5" s="16"/>
      <c r="R5" s="16"/>
      <c r="S5" s="16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/>
      <c r="EM5" s="15"/>
      <c r="EN5" s="15"/>
      <c r="EO5" s="15"/>
      <c r="EP5" s="15"/>
      <c r="EQ5" s="15"/>
      <c r="ER5" s="15"/>
    </row>
    <row r="6" spans="1:191" ht="75" customHeight="1" thickBot="1">
      <c r="A6" s="369"/>
      <c r="B6" s="372"/>
      <c r="C6" s="91" t="s">
        <v>96</v>
      </c>
      <c r="D6" s="91" t="s">
        <v>97</v>
      </c>
      <c r="E6" s="91" t="s">
        <v>98</v>
      </c>
      <c r="F6" s="91" t="s">
        <v>96</v>
      </c>
      <c r="G6" s="91" t="s">
        <v>97</v>
      </c>
      <c r="H6" s="91" t="s">
        <v>98</v>
      </c>
      <c r="I6" s="91" t="s">
        <v>96</v>
      </c>
      <c r="J6" s="91" t="s">
        <v>97</v>
      </c>
      <c r="K6" s="91" t="s">
        <v>98</v>
      </c>
      <c r="L6" s="91" t="s">
        <v>96</v>
      </c>
      <c r="M6" s="91" t="s">
        <v>97</v>
      </c>
      <c r="N6" s="91" t="s">
        <v>98</v>
      </c>
      <c r="O6" s="47"/>
      <c r="P6" s="47"/>
      <c r="Q6" s="47"/>
      <c r="R6" s="47"/>
      <c r="S6" s="47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  <c r="DO6" s="15"/>
      <c r="DP6" s="15"/>
      <c r="DQ6" s="15"/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/>
      <c r="EC6" s="15"/>
      <c r="ED6" s="15"/>
      <c r="EE6" s="15"/>
      <c r="EF6" s="15"/>
      <c r="EG6" s="15"/>
      <c r="EH6" s="15"/>
      <c r="EI6" s="15"/>
      <c r="EJ6" s="15"/>
      <c r="EK6" s="15"/>
      <c r="EL6" s="15"/>
      <c r="EM6" s="15"/>
      <c r="EN6" s="15"/>
      <c r="EO6" s="15"/>
      <c r="EP6" s="15"/>
      <c r="EQ6" s="15"/>
      <c r="ER6" s="15"/>
    </row>
    <row r="7" spans="1:191" ht="14.25" customHeight="1" thickBot="1">
      <c r="A7" s="88">
        <v>1</v>
      </c>
      <c r="B7" s="92">
        <v>2</v>
      </c>
      <c r="C7" s="93">
        <v>3</v>
      </c>
      <c r="D7" s="92">
        <v>4</v>
      </c>
      <c r="E7" s="92">
        <v>5</v>
      </c>
      <c r="F7" s="92">
        <v>6</v>
      </c>
      <c r="G7" s="92">
        <v>7</v>
      </c>
      <c r="H7" s="92">
        <v>8</v>
      </c>
      <c r="I7" s="92">
        <v>9</v>
      </c>
      <c r="J7" s="92">
        <v>10</v>
      </c>
      <c r="K7" s="92">
        <v>11</v>
      </c>
      <c r="L7" s="92">
        <v>12</v>
      </c>
      <c r="M7" s="92">
        <v>13</v>
      </c>
      <c r="N7" s="92">
        <v>14</v>
      </c>
      <c r="O7" s="49"/>
      <c r="P7" s="49"/>
      <c r="Q7" s="49"/>
      <c r="R7" s="49"/>
      <c r="S7" s="49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</row>
    <row r="8" spans="1:191" ht="18" customHeight="1" thickBot="1">
      <c r="A8" s="34" t="s">
        <v>73</v>
      </c>
      <c r="B8" s="35" t="s">
        <v>74</v>
      </c>
      <c r="C8" s="154"/>
      <c r="D8" s="154"/>
      <c r="E8" s="155"/>
      <c r="F8" s="154"/>
      <c r="G8" s="154"/>
      <c r="H8" s="155"/>
      <c r="I8" s="154"/>
      <c r="J8" s="154"/>
      <c r="K8" s="155"/>
      <c r="L8" s="154"/>
      <c r="M8" s="154"/>
      <c r="N8" s="15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</row>
    <row r="9" spans="1:191" ht="32.25" customHeight="1" thickBot="1">
      <c r="A9" s="34" t="s">
        <v>75</v>
      </c>
      <c r="B9" s="35" t="s">
        <v>76</v>
      </c>
      <c r="C9" s="144">
        <f>C11+C12+C13+C14+C15</f>
        <v>1</v>
      </c>
      <c r="D9" s="144">
        <f t="shared" ref="D9:N9" si="0">D11+D12+D13+D14+D15</f>
        <v>1</v>
      </c>
      <c r="E9" s="145">
        <f t="shared" si="0"/>
        <v>1</v>
      </c>
      <c r="F9" s="144">
        <f>F11+F12+F13+F14+F15</f>
        <v>5</v>
      </c>
      <c r="G9" s="144">
        <f t="shared" si="0"/>
        <v>5</v>
      </c>
      <c r="H9" s="145">
        <f t="shared" si="0"/>
        <v>5</v>
      </c>
      <c r="I9" s="144">
        <f>I11+I12+I13+I14+I15</f>
        <v>0</v>
      </c>
      <c r="J9" s="144">
        <f t="shared" si="0"/>
        <v>0</v>
      </c>
      <c r="K9" s="145">
        <f t="shared" si="0"/>
        <v>0</v>
      </c>
      <c r="L9" s="144">
        <f>L11+L12+L13+L14+L15</f>
        <v>0</v>
      </c>
      <c r="M9" s="144">
        <f t="shared" si="0"/>
        <v>0</v>
      </c>
      <c r="N9" s="145">
        <f t="shared" si="0"/>
        <v>0</v>
      </c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</row>
    <row r="10" spans="1:191" ht="15.75">
      <c r="A10" s="23" t="s">
        <v>77</v>
      </c>
      <c r="B10" s="164"/>
      <c r="C10" s="146"/>
      <c r="D10" s="147"/>
      <c r="E10" s="148"/>
      <c r="F10" s="146"/>
      <c r="G10" s="147"/>
      <c r="H10" s="148"/>
      <c r="I10" s="146"/>
      <c r="J10" s="147"/>
      <c r="K10" s="148"/>
      <c r="L10" s="146"/>
      <c r="M10" s="147"/>
      <c r="N10" s="148"/>
    </row>
    <row r="11" spans="1:191" ht="15.75">
      <c r="A11" s="50" t="s">
        <v>79</v>
      </c>
      <c r="B11" s="30" t="s">
        <v>78</v>
      </c>
      <c r="C11" s="179">
        <v>1</v>
      </c>
      <c r="D11" s="180">
        <v>1</v>
      </c>
      <c r="E11" s="181">
        <v>1</v>
      </c>
      <c r="F11" s="179"/>
      <c r="G11" s="180"/>
      <c r="H11" s="181"/>
      <c r="I11" s="179"/>
      <c r="J11" s="180"/>
      <c r="K11" s="181"/>
      <c r="L11" s="179"/>
      <c r="M11" s="180"/>
      <c r="N11" s="181"/>
    </row>
    <row r="12" spans="1:191" ht="15.75">
      <c r="A12" s="22" t="s">
        <v>80</v>
      </c>
      <c r="B12" s="32" t="s">
        <v>81</v>
      </c>
      <c r="C12" s="185"/>
      <c r="D12" s="186"/>
      <c r="E12" s="187"/>
      <c r="F12" s="185">
        <v>1</v>
      </c>
      <c r="G12" s="186">
        <v>1</v>
      </c>
      <c r="H12" s="187">
        <v>1</v>
      </c>
      <c r="I12" s="185"/>
      <c r="J12" s="186"/>
      <c r="K12" s="187"/>
      <c r="L12" s="185"/>
      <c r="M12" s="186"/>
      <c r="N12" s="187"/>
    </row>
    <row r="13" spans="1:191" ht="15.75">
      <c r="A13" s="22" t="s">
        <v>82</v>
      </c>
      <c r="B13" s="32" t="s">
        <v>83</v>
      </c>
      <c r="C13" s="185"/>
      <c r="D13" s="186"/>
      <c r="E13" s="187"/>
      <c r="F13" s="185"/>
      <c r="G13" s="186"/>
      <c r="H13" s="187"/>
      <c r="I13" s="185"/>
      <c r="J13" s="186"/>
      <c r="K13" s="187"/>
      <c r="L13" s="185"/>
      <c r="M13" s="186"/>
      <c r="N13" s="187"/>
    </row>
    <row r="14" spans="1:191" ht="15.75">
      <c r="A14" s="22" t="s">
        <v>84</v>
      </c>
      <c r="B14" s="32" t="s">
        <v>85</v>
      </c>
      <c r="C14" s="185"/>
      <c r="D14" s="186"/>
      <c r="E14" s="187"/>
      <c r="F14" s="185">
        <v>4</v>
      </c>
      <c r="G14" s="186">
        <v>4</v>
      </c>
      <c r="H14" s="187">
        <v>4</v>
      </c>
      <c r="I14" s="185"/>
      <c r="J14" s="186"/>
      <c r="K14" s="187"/>
      <c r="L14" s="185"/>
      <c r="M14" s="186"/>
      <c r="N14" s="187"/>
    </row>
    <row r="15" spans="1:191" ht="16.5" thickBot="1">
      <c r="A15" s="80" t="s">
        <v>86</v>
      </c>
      <c r="B15" s="53" t="s">
        <v>87</v>
      </c>
      <c r="C15" s="200"/>
      <c r="D15" s="201"/>
      <c r="E15" s="202"/>
      <c r="F15" s="200"/>
      <c r="G15" s="201"/>
      <c r="H15" s="202"/>
      <c r="I15" s="200"/>
      <c r="J15" s="201"/>
      <c r="K15" s="202"/>
      <c r="L15" s="200"/>
      <c r="M15" s="201"/>
      <c r="N15" s="202"/>
    </row>
    <row r="16" spans="1:191" ht="31.5" customHeight="1" thickBot="1">
      <c r="A16" s="34" t="s">
        <v>88</v>
      </c>
      <c r="B16" s="35" t="s">
        <v>89</v>
      </c>
      <c r="C16" s="154"/>
      <c r="D16" s="154"/>
      <c r="E16" s="155"/>
      <c r="F16" s="154">
        <v>4</v>
      </c>
      <c r="G16" s="154">
        <v>4</v>
      </c>
      <c r="H16" s="155">
        <v>2</v>
      </c>
      <c r="I16" s="154">
        <v>3</v>
      </c>
      <c r="J16" s="154">
        <v>2</v>
      </c>
      <c r="K16" s="155">
        <v>2</v>
      </c>
      <c r="L16" s="154">
        <v>1</v>
      </c>
      <c r="M16" s="154">
        <v>1</v>
      </c>
      <c r="N16" s="155">
        <v>1</v>
      </c>
    </row>
    <row r="17" spans="1:14" ht="37.5" customHeight="1" thickBot="1">
      <c r="A17" s="34" t="s">
        <v>90</v>
      </c>
      <c r="B17" s="35" t="s">
        <v>91</v>
      </c>
      <c r="C17" s="154"/>
      <c r="D17" s="154"/>
      <c r="E17" s="155"/>
      <c r="F17" s="154"/>
      <c r="G17" s="154"/>
      <c r="H17" s="155"/>
      <c r="I17" s="154"/>
      <c r="J17" s="154"/>
      <c r="K17" s="155"/>
      <c r="L17" s="154"/>
      <c r="M17" s="154"/>
      <c r="N17" s="155"/>
    </row>
    <row r="18" spans="1:14" ht="45.75" customHeight="1" thickBot="1">
      <c r="A18" s="197" t="s">
        <v>92</v>
      </c>
      <c r="B18" s="35" t="s">
        <v>93</v>
      </c>
      <c r="C18" s="144">
        <f>C8+C9+C16+C17</f>
        <v>1</v>
      </c>
      <c r="D18" s="144">
        <f t="shared" ref="D18:N18" si="1">D8+D9+D16+D17</f>
        <v>1</v>
      </c>
      <c r="E18" s="145">
        <f t="shared" si="1"/>
        <v>1</v>
      </c>
      <c r="F18" s="144">
        <f>F8+F9+F16+F17</f>
        <v>9</v>
      </c>
      <c r="G18" s="144">
        <f t="shared" si="1"/>
        <v>9</v>
      </c>
      <c r="H18" s="145">
        <f t="shared" si="1"/>
        <v>7</v>
      </c>
      <c r="I18" s="144">
        <f>I8+I9+I16+I17</f>
        <v>3</v>
      </c>
      <c r="J18" s="144">
        <f t="shared" si="1"/>
        <v>2</v>
      </c>
      <c r="K18" s="145">
        <f t="shared" si="1"/>
        <v>2</v>
      </c>
      <c r="L18" s="144">
        <f>L8+L9+L16+L17</f>
        <v>1</v>
      </c>
      <c r="M18" s="144">
        <f t="shared" si="1"/>
        <v>1</v>
      </c>
      <c r="N18" s="145">
        <f t="shared" si="1"/>
        <v>1</v>
      </c>
    </row>
    <row r="19" spans="1:14" ht="6" customHeight="1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</row>
    <row r="20" spans="1:14" ht="22.5" customHeight="1">
      <c r="A20" s="296" t="s">
        <v>94</v>
      </c>
      <c r="B20" s="296"/>
      <c r="C20" s="296"/>
      <c r="D20" s="296"/>
      <c r="E20" s="296"/>
      <c r="F20" s="296"/>
      <c r="G20" s="296"/>
      <c r="H20" s="296"/>
      <c r="I20" s="296"/>
      <c r="J20" s="296"/>
      <c r="K20" s="296"/>
      <c r="L20" s="296"/>
      <c r="M20" s="296"/>
      <c r="N20" s="296"/>
    </row>
    <row r="21" spans="1:14">
      <c r="A21" s="28" t="s">
        <v>95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</row>
  </sheetData>
  <sheetProtection sheet="1" objects="1" scenarios="1"/>
  <mergeCells count="10">
    <mergeCell ref="A20:N20"/>
    <mergeCell ref="F5:H5"/>
    <mergeCell ref="I5:K5"/>
    <mergeCell ref="L5:N5"/>
    <mergeCell ref="M1:N1"/>
    <mergeCell ref="A3:N3"/>
    <mergeCell ref="A4:A6"/>
    <mergeCell ref="B4:B6"/>
    <mergeCell ref="C4:N4"/>
    <mergeCell ref="C5:E5"/>
  </mergeCells>
  <phoneticPr fontId="20" type="noConversion"/>
  <pageMargins left="0.11811023622047245" right="0.11811023622047245" top="0.55118110236220474" bottom="0.15748031496062992" header="0.31496062992125984" footer="0.31496062992125984"/>
  <pageSetup paperSize="9" scale="85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U28"/>
  <sheetViews>
    <sheetView zoomScale="85" workbookViewId="0">
      <selection activeCell="E9" sqref="E9:F9"/>
    </sheetView>
  </sheetViews>
  <sheetFormatPr defaultRowHeight="15"/>
  <cols>
    <col min="1" max="1" width="44.7109375" customWidth="1"/>
    <col min="2" max="2" width="6.5703125" customWidth="1"/>
    <col min="3" max="3" width="16.42578125" customWidth="1"/>
    <col min="4" max="4" width="12.85546875" customWidth="1"/>
    <col min="5" max="5" width="15" customWidth="1"/>
    <col min="6" max="6" width="12.85546875" customWidth="1"/>
    <col min="7" max="7" width="18.5703125" customWidth="1"/>
    <col min="8" max="8" width="13" customWidth="1"/>
    <col min="9" max="9" width="12.85546875" customWidth="1"/>
    <col min="10" max="10" width="13.85546875" customWidth="1"/>
    <col min="11" max="151" width="9.140625" style="15"/>
  </cols>
  <sheetData>
    <row r="1" spans="1:229">
      <c r="J1" s="4" t="s">
        <v>229</v>
      </c>
    </row>
    <row r="3" spans="1:229" ht="21.75" customHeight="1" thickBot="1">
      <c r="A3" s="321" t="s">
        <v>164</v>
      </c>
      <c r="B3" s="321"/>
      <c r="C3" s="321"/>
      <c r="D3" s="321"/>
      <c r="E3" s="321"/>
      <c r="F3" s="321"/>
      <c r="G3" s="321"/>
      <c r="H3" s="321"/>
      <c r="I3" s="321"/>
      <c r="J3" s="321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</row>
    <row r="4" spans="1:229" ht="16.5" customHeight="1" thickBot="1">
      <c r="A4" s="281" t="s">
        <v>19</v>
      </c>
      <c r="B4" s="279" t="s">
        <v>38</v>
      </c>
      <c r="C4" s="280" t="s">
        <v>99</v>
      </c>
      <c r="D4" s="280"/>
      <c r="E4" s="280"/>
      <c r="F4" s="280"/>
      <c r="G4" s="280"/>
      <c r="H4" s="280"/>
      <c r="I4" s="280"/>
      <c r="J4" s="280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</row>
    <row r="5" spans="1:229" ht="50.25" customHeight="1" thickBot="1">
      <c r="A5" s="281"/>
      <c r="B5" s="279"/>
      <c r="C5" s="279" t="s">
        <v>132</v>
      </c>
      <c r="D5" s="279"/>
      <c r="E5" s="279" t="s">
        <v>225</v>
      </c>
      <c r="F5" s="279"/>
      <c r="G5" s="279" t="s">
        <v>133</v>
      </c>
      <c r="H5" s="279"/>
      <c r="I5" s="279" t="s">
        <v>139</v>
      </c>
      <c r="J5" s="279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</row>
    <row r="6" spans="1:229" ht="15.75" thickBot="1">
      <c r="A6" s="69">
        <v>1</v>
      </c>
      <c r="B6" s="65">
        <v>2</v>
      </c>
      <c r="C6" s="280">
        <v>3</v>
      </c>
      <c r="D6" s="280"/>
      <c r="E6" s="280">
        <v>4</v>
      </c>
      <c r="F6" s="280"/>
      <c r="G6" s="280">
        <v>5</v>
      </c>
      <c r="H6" s="280"/>
      <c r="I6" s="280">
        <v>6</v>
      </c>
      <c r="J6" s="280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</row>
    <row r="7" spans="1:229" ht="27.75" customHeight="1" thickBot="1">
      <c r="A7" s="94" t="s">
        <v>103</v>
      </c>
      <c r="B7" s="95">
        <v>300</v>
      </c>
      <c r="C7" s="354"/>
      <c r="D7" s="355"/>
      <c r="E7" s="354">
        <v>1</v>
      </c>
      <c r="F7" s="355"/>
      <c r="G7" s="354"/>
      <c r="H7" s="355"/>
      <c r="I7" s="354"/>
      <c r="J7" s="355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</row>
    <row r="8" spans="1:229" ht="35.25" customHeight="1" thickBot="1">
      <c r="A8" s="83" t="s">
        <v>104</v>
      </c>
      <c r="B8" s="84">
        <v>400</v>
      </c>
      <c r="C8" s="305">
        <f>C10+C11+C12+C13+C14</f>
        <v>552</v>
      </c>
      <c r="D8" s="306"/>
      <c r="E8" s="305">
        <f>E10+E11+E12+E13+E14</f>
        <v>1367</v>
      </c>
      <c r="F8" s="306"/>
      <c r="G8" s="305">
        <f>G10+G11+G12+G13+G14</f>
        <v>0</v>
      </c>
      <c r="H8" s="306"/>
      <c r="I8" s="305">
        <f>I10+I11+I12+I13+I14</f>
        <v>0</v>
      </c>
      <c r="J8" s="306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</row>
    <row r="9" spans="1:229" ht="15.75">
      <c r="A9" s="82" t="s">
        <v>77</v>
      </c>
      <c r="B9" s="85"/>
      <c r="C9" s="317"/>
      <c r="D9" s="349"/>
      <c r="E9" s="317"/>
      <c r="F9" s="349"/>
      <c r="G9" s="317"/>
      <c r="H9" s="349"/>
      <c r="I9" s="317"/>
      <c r="J9" s="349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</row>
    <row r="10" spans="1:229" ht="15.75">
      <c r="A10" s="59" t="s">
        <v>79</v>
      </c>
      <c r="B10" s="61" t="s">
        <v>105</v>
      </c>
      <c r="C10" s="315">
        <v>552</v>
      </c>
      <c r="D10" s="344"/>
      <c r="E10" s="315"/>
      <c r="F10" s="344"/>
      <c r="G10" s="315"/>
      <c r="H10" s="344"/>
      <c r="I10" s="315"/>
      <c r="J10" s="344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</row>
    <row r="11" spans="1:229" ht="15.75">
      <c r="A11" s="54" t="s">
        <v>80</v>
      </c>
      <c r="B11" s="63" t="s">
        <v>106</v>
      </c>
      <c r="C11" s="288"/>
      <c r="D11" s="336"/>
      <c r="E11" s="288">
        <v>555</v>
      </c>
      <c r="F11" s="336"/>
      <c r="G11" s="288"/>
      <c r="H11" s="336"/>
      <c r="I11" s="288"/>
      <c r="J11" s="336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  <c r="AS11" s="58"/>
      <c r="AT11" s="58"/>
    </row>
    <row r="12" spans="1:229" ht="15.75">
      <c r="A12" s="54" t="s">
        <v>82</v>
      </c>
      <c r="B12" s="63" t="s">
        <v>107</v>
      </c>
      <c r="C12" s="288"/>
      <c r="D12" s="336"/>
      <c r="E12" s="288"/>
      <c r="F12" s="336"/>
      <c r="G12" s="288"/>
      <c r="H12" s="336"/>
      <c r="I12" s="288"/>
      <c r="J12" s="336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  <c r="AT12" s="58"/>
    </row>
    <row r="13" spans="1:229" ht="15.75">
      <c r="A13" s="54" t="s">
        <v>84</v>
      </c>
      <c r="B13" s="63" t="s">
        <v>108</v>
      </c>
      <c r="C13" s="288"/>
      <c r="D13" s="336"/>
      <c r="E13" s="288">
        <v>812</v>
      </c>
      <c r="F13" s="336"/>
      <c r="G13" s="288"/>
      <c r="H13" s="336"/>
      <c r="I13" s="288"/>
      <c r="J13" s="336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</row>
    <row r="14" spans="1:229" ht="16.5" thickBot="1">
      <c r="A14" s="60" t="s">
        <v>86</v>
      </c>
      <c r="B14" s="64" t="s">
        <v>109</v>
      </c>
      <c r="C14" s="290"/>
      <c r="D14" s="339"/>
      <c r="E14" s="290"/>
      <c r="F14" s="339"/>
      <c r="G14" s="290"/>
      <c r="H14" s="339"/>
      <c r="I14" s="290"/>
      <c r="J14" s="339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</row>
    <row r="16" spans="1:229" ht="15.75" thickBot="1">
      <c r="A16" s="297" t="s">
        <v>110</v>
      </c>
      <c r="B16" s="297"/>
      <c r="C16" s="297"/>
      <c r="D16" s="297"/>
      <c r="E16" s="297"/>
      <c r="F16" s="297"/>
      <c r="G16" s="297"/>
      <c r="H16" s="297"/>
      <c r="I16" s="297"/>
      <c r="J16" s="297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44"/>
      <c r="EW16" s="44"/>
      <c r="EX16" s="44"/>
      <c r="EY16" s="44"/>
      <c r="EZ16" s="44"/>
      <c r="FA16" s="44"/>
      <c r="FB16" s="44"/>
      <c r="FC16" s="44"/>
      <c r="FD16" s="44"/>
      <c r="FE16" s="44"/>
      <c r="FF16" s="44"/>
      <c r="FG16" s="44"/>
      <c r="FH16" s="44"/>
      <c r="FI16" s="44"/>
      <c r="FJ16" s="44"/>
      <c r="FK16" s="44"/>
      <c r="FL16" s="44"/>
      <c r="FM16" s="44"/>
      <c r="FN16" s="44"/>
      <c r="FO16" s="44"/>
      <c r="FP16" s="44"/>
      <c r="FQ16" s="44"/>
      <c r="FR16" s="44"/>
      <c r="FS16" s="44"/>
      <c r="FT16" s="44"/>
      <c r="FU16" s="44"/>
      <c r="FV16" s="44"/>
      <c r="FW16" s="44"/>
      <c r="FX16" s="44"/>
      <c r="FY16" s="44"/>
      <c r="FZ16" s="44"/>
      <c r="GA16" s="44"/>
      <c r="GB16" s="44"/>
      <c r="GC16" s="44"/>
      <c r="GD16" s="44"/>
      <c r="GE16" s="44"/>
      <c r="GF16" s="44"/>
      <c r="GG16" s="44"/>
      <c r="GH16" s="44"/>
      <c r="GI16" s="44"/>
      <c r="GJ16" s="44"/>
      <c r="GK16" s="44"/>
      <c r="GL16" s="44"/>
      <c r="GM16" s="44"/>
      <c r="GN16" s="44"/>
      <c r="GO16" s="44"/>
      <c r="GP16" s="44"/>
      <c r="GQ16" s="44"/>
      <c r="GR16" s="44"/>
      <c r="GS16" s="44"/>
      <c r="GT16" s="44"/>
      <c r="GU16" s="44"/>
      <c r="GV16" s="44"/>
      <c r="GW16" s="44"/>
      <c r="GX16" s="44"/>
      <c r="GY16" s="44"/>
      <c r="GZ16" s="44"/>
      <c r="HA16" s="44"/>
      <c r="HB16" s="44"/>
      <c r="HC16" s="44"/>
      <c r="HD16" s="44"/>
      <c r="HE16" s="44"/>
      <c r="HF16" s="44"/>
      <c r="HG16" s="44"/>
      <c r="HH16" s="44"/>
      <c r="HI16" s="44"/>
      <c r="HJ16" s="44"/>
      <c r="HK16" s="44"/>
      <c r="HL16" s="44"/>
      <c r="HM16" s="44"/>
      <c r="HN16" s="44"/>
      <c r="HO16" s="44"/>
      <c r="HP16" s="44"/>
      <c r="HQ16" s="44"/>
      <c r="HR16" s="44"/>
      <c r="HS16" s="44"/>
      <c r="HT16" s="44"/>
      <c r="HU16" s="44"/>
    </row>
    <row r="17" spans="1:126" customFormat="1" ht="24.75" customHeight="1" thickBot="1">
      <c r="A17" s="281" t="s">
        <v>19</v>
      </c>
      <c r="B17" s="279" t="s">
        <v>38</v>
      </c>
      <c r="C17" s="280" t="s">
        <v>99</v>
      </c>
      <c r="D17" s="280"/>
      <c r="E17" s="280"/>
      <c r="F17" s="280"/>
      <c r="G17" s="280"/>
      <c r="H17" s="280"/>
      <c r="I17" s="280"/>
      <c r="J17" s="280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</row>
    <row r="18" spans="1:126" customFormat="1" ht="45.75" customHeight="1" thickBot="1">
      <c r="A18" s="281"/>
      <c r="B18" s="279"/>
      <c r="C18" s="279" t="s">
        <v>132</v>
      </c>
      <c r="D18" s="279"/>
      <c r="E18" s="279" t="s">
        <v>226</v>
      </c>
      <c r="F18" s="279"/>
      <c r="G18" s="279" t="s">
        <v>133</v>
      </c>
      <c r="H18" s="279"/>
      <c r="I18" s="279" t="s">
        <v>138</v>
      </c>
      <c r="J18" s="279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</row>
    <row r="19" spans="1:126" customFormat="1" ht="18.75" customHeight="1" thickBot="1">
      <c r="A19" s="281"/>
      <c r="B19" s="279"/>
      <c r="C19" s="65" t="s">
        <v>123</v>
      </c>
      <c r="D19" s="65" t="s">
        <v>124</v>
      </c>
      <c r="E19" s="65" t="s">
        <v>123</v>
      </c>
      <c r="F19" s="65" t="s">
        <v>124</v>
      </c>
      <c r="G19" s="65" t="s">
        <v>123</v>
      </c>
      <c r="H19" s="65" t="s">
        <v>124</v>
      </c>
      <c r="I19" s="65" t="s">
        <v>123</v>
      </c>
      <c r="J19" s="65" t="s">
        <v>124</v>
      </c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15"/>
      <c r="DR19" s="15"/>
      <c r="DS19" s="15"/>
      <c r="DT19" s="15"/>
      <c r="DU19" s="15"/>
      <c r="DV19" s="15"/>
    </row>
    <row r="20" spans="1:126" customFormat="1" ht="14.25" customHeight="1" thickBot="1">
      <c r="A20" s="69">
        <v>1</v>
      </c>
      <c r="B20" s="69">
        <v>2</v>
      </c>
      <c r="C20" s="69">
        <v>3</v>
      </c>
      <c r="D20" s="69">
        <v>4</v>
      </c>
      <c r="E20" s="96">
        <v>5</v>
      </c>
      <c r="F20" s="69">
        <v>6</v>
      </c>
      <c r="G20" s="69">
        <v>7</v>
      </c>
      <c r="H20" s="69">
        <v>8</v>
      </c>
      <c r="I20" s="69">
        <v>9</v>
      </c>
      <c r="J20" s="69">
        <v>10</v>
      </c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  <c r="DT20" s="15"/>
      <c r="DU20" s="15"/>
      <c r="DV20" s="15"/>
    </row>
    <row r="21" spans="1:126" customFormat="1" ht="39" customHeight="1" thickBot="1">
      <c r="A21" s="72" t="s">
        <v>111</v>
      </c>
      <c r="B21" s="73" t="s">
        <v>112</v>
      </c>
      <c r="C21" s="126"/>
      <c r="D21" s="127"/>
      <c r="E21" s="126"/>
      <c r="F21" s="127"/>
      <c r="G21" s="126"/>
      <c r="H21" s="127"/>
      <c r="I21" s="126"/>
      <c r="J21" s="127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  <c r="DQ21" s="15"/>
      <c r="DR21" s="15"/>
      <c r="DS21" s="15"/>
      <c r="DT21" s="15"/>
      <c r="DU21" s="15"/>
      <c r="DV21" s="15"/>
    </row>
    <row r="22" spans="1:126" customFormat="1" ht="38.25" customHeight="1" thickBot="1">
      <c r="A22" s="72" t="s">
        <v>113</v>
      </c>
      <c r="B22" s="73" t="s">
        <v>114</v>
      </c>
      <c r="C22" s="126"/>
      <c r="D22" s="127"/>
      <c r="E22" s="126"/>
      <c r="F22" s="127"/>
      <c r="G22" s="126"/>
      <c r="H22" s="127"/>
      <c r="I22" s="126"/>
      <c r="J22" s="127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  <c r="DQ22" s="15"/>
      <c r="DR22" s="15"/>
      <c r="DS22" s="15"/>
      <c r="DT22" s="15"/>
      <c r="DU22" s="15"/>
      <c r="DV22" s="15"/>
    </row>
    <row r="23" spans="1:126" customFormat="1" ht="62.25" customHeight="1" thickBot="1">
      <c r="A23" s="72" t="s">
        <v>115</v>
      </c>
      <c r="B23" s="73" t="s">
        <v>116</v>
      </c>
      <c r="C23" s="126"/>
      <c r="D23" s="127"/>
      <c r="E23" s="126"/>
      <c r="F23" s="127"/>
      <c r="G23" s="126"/>
      <c r="H23" s="127"/>
      <c r="I23" s="126"/>
      <c r="J23" s="127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  <c r="DQ23" s="15"/>
      <c r="DR23" s="15"/>
      <c r="DS23" s="15"/>
      <c r="DT23" s="15"/>
      <c r="DU23" s="15"/>
      <c r="DV23" s="15"/>
    </row>
    <row r="24" spans="1:126" customFormat="1" ht="49.5" customHeight="1" thickBot="1">
      <c r="A24" s="72" t="s">
        <v>117</v>
      </c>
      <c r="B24" s="73" t="s">
        <v>118</v>
      </c>
      <c r="C24" s="126"/>
      <c r="D24" s="127"/>
      <c r="E24" s="126"/>
      <c r="F24" s="127"/>
      <c r="G24" s="126"/>
      <c r="H24" s="127"/>
      <c r="I24" s="126"/>
      <c r="J24" s="127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</row>
    <row r="25" spans="1:126" customFormat="1" ht="47.25" customHeight="1" thickBot="1">
      <c r="A25" s="72" t="s">
        <v>119</v>
      </c>
      <c r="B25" s="73" t="s">
        <v>120</v>
      </c>
      <c r="C25" s="126"/>
      <c r="D25" s="127"/>
      <c r="E25" s="126"/>
      <c r="F25" s="127"/>
      <c r="G25" s="126"/>
      <c r="H25" s="127"/>
      <c r="I25" s="126"/>
      <c r="J25" s="127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  <c r="DQ25" s="15"/>
      <c r="DR25" s="15"/>
      <c r="DS25" s="15"/>
      <c r="DT25" s="15"/>
      <c r="DU25" s="15"/>
      <c r="DV25" s="15"/>
    </row>
    <row r="26" spans="1:126" customFormat="1" ht="57.75" customHeight="1" thickBot="1">
      <c r="A26" s="79" t="s">
        <v>121</v>
      </c>
      <c r="B26" s="73" t="s">
        <v>122</v>
      </c>
      <c r="C26" s="126"/>
      <c r="D26" s="127"/>
      <c r="E26" s="126"/>
      <c r="F26" s="127"/>
      <c r="G26" s="126"/>
      <c r="H26" s="127"/>
      <c r="I26" s="126"/>
      <c r="J26" s="127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  <c r="DQ26" s="15"/>
      <c r="DR26" s="15"/>
      <c r="DS26" s="15"/>
      <c r="DT26" s="15"/>
      <c r="DU26" s="15"/>
      <c r="DV26" s="15"/>
    </row>
    <row r="28" spans="1:126" customFormat="1" ht="25.5" customHeight="1">
      <c r="A28" s="335" t="s">
        <v>94</v>
      </c>
      <c r="B28" s="335"/>
      <c r="C28" s="335"/>
      <c r="D28" s="335"/>
      <c r="E28" s="335"/>
      <c r="F28" s="335"/>
      <c r="G28" s="335"/>
      <c r="H28" s="335"/>
      <c r="I28" s="335"/>
      <c r="J28" s="33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  <c r="DQ28" s="15"/>
      <c r="DR28" s="15"/>
      <c r="DS28" s="15"/>
      <c r="DT28" s="15"/>
      <c r="DU28" s="15"/>
      <c r="DV28" s="15"/>
    </row>
  </sheetData>
  <sheetProtection sheet="1" objects="1" scenarios="1"/>
  <mergeCells count="53">
    <mergeCell ref="A3:J3"/>
    <mergeCell ref="A4:A5"/>
    <mergeCell ref="B4:B5"/>
    <mergeCell ref="C4:J4"/>
    <mergeCell ref="C5:D5"/>
    <mergeCell ref="E5:F5"/>
    <mergeCell ref="G5:H5"/>
    <mergeCell ref="I5:J5"/>
    <mergeCell ref="C7:D7"/>
    <mergeCell ref="E7:F7"/>
    <mergeCell ref="G7:H7"/>
    <mergeCell ref="I7:J7"/>
    <mergeCell ref="C6:D6"/>
    <mergeCell ref="E6:F6"/>
    <mergeCell ref="G6:H6"/>
    <mergeCell ref="I6:J6"/>
    <mergeCell ref="C9:D9"/>
    <mergeCell ref="E9:F9"/>
    <mergeCell ref="G9:H9"/>
    <mergeCell ref="I9:J9"/>
    <mergeCell ref="C8:D8"/>
    <mergeCell ref="E8:F8"/>
    <mergeCell ref="G8:H8"/>
    <mergeCell ref="I8:J8"/>
    <mergeCell ref="C10:D10"/>
    <mergeCell ref="E10:F10"/>
    <mergeCell ref="G10:H10"/>
    <mergeCell ref="I10:J10"/>
    <mergeCell ref="E14:F14"/>
    <mergeCell ref="G14:H14"/>
    <mergeCell ref="I14:J14"/>
    <mergeCell ref="C11:D11"/>
    <mergeCell ref="E11:F11"/>
    <mergeCell ref="G11:H11"/>
    <mergeCell ref="I11:J11"/>
    <mergeCell ref="A16:J16"/>
    <mergeCell ref="C14:D14"/>
    <mergeCell ref="C12:D12"/>
    <mergeCell ref="E12:F12"/>
    <mergeCell ref="G12:H12"/>
    <mergeCell ref="I12:J12"/>
    <mergeCell ref="C13:D13"/>
    <mergeCell ref="E13:F13"/>
    <mergeCell ref="G13:H13"/>
    <mergeCell ref="I13:J13"/>
    <mergeCell ref="A28:J28"/>
    <mergeCell ref="G18:H18"/>
    <mergeCell ref="I18:J18"/>
    <mergeCell ref="A17:A19"/>
    <mergeCell ref="B17:B19"/>
    <mergeCell ref="C17:J17"/>
    <mergeCell ref="C18:D18"/>
    <mergeCell ref="E18:F18"/>
  </mergeCells>
  <phoneticPr fontId="20" type="noConversion"/>
  <pageMargins left="0.70866141732283472" right="0.11811023622047245" top="0.55118110236220474" bottom="0.15748031496062992" header="0.31496062992125984" footer="0.31496062992125984"/>
  <pageSetup paperSize="9" scale="73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7"/>
  <sheetViews>
    <sheetView topLeftCell="A13" workbookViewId="0">
      <selection activeCell="J38" sqref="J38"/>
    </sheetView>
  </sheetViews>
  <sheetFormatPr defaultRowHeight="15"/>
  <cols>
    <col min="1" max="1" width="67.7109375" customWidth="1"/>
    <col min="2" max="2" width="4.85546875" customWidth="1"/>
    <col min="3" max="3" width="12.28515625" customWidth="1"/>
    <col min="4" max="4" width="13.7109375" customWidth="1"/>
    <col min="5" max="5" width="12.140625" customWidth="1"/>
    <col min="6" max="6" width="14.140625" customWidth="1"/>
    <col min="7" max="7" width="13.28515625" customWidth="1"/>
    <col min="8" max="8" width="12.5703125" customWidth="1"/>
    <col min="9" max="9" width="11.42578125" customWidth="1"/>
    <col min="10" max="10" width="13.5703125" customWidth="1"/>
  </cols>
  <sheetData>
    <row r="1" spans="1:10">
      <c r="J1" s="4" t="s">
        <v>187</v>
      </c>
    </row>
    <row r="2" spans="1:10" ht="15.75" thickBot="1">
      <c r="A2" s="278" t="s">
        <v>18</v>
      </c>
      <c r="B2" s="278"/>
      <c r="C2" s="278"/>
      <c r="D2" s="278"/>
      <c r="E2" s="278"/>
      <c r="F2" s="278"/>
      <c r="G2" s="278"/>
      <c r="H2" s="278"/>
      <c r="I2" s="278"/>
      <c r="J2" s="278"/>
    </row>
    <row r="3" spans="1:10" ht="15" customHeight="1" thickBot="1">
      <c r="A3" s="281" t="s">
        <v>19</v>
      </c>
      <c r="B3" s="282" t="s">
        <v>38</v>
      </c>
      <c r="C3" s="280" t="s">
        <v>66</v>
      </c>
      <c r="D3" s="280"/>
      <c r="E3" s="280"/>
      <c r="F3" s="280"/>
      <c r="G3" s="280"/>
      <c r="H3" s="280"/>
      <c r="I3" s="280"/>
      <c r="J3" s="280"/>
    </row>
    <row r="4" spans="1:10" ht="29.25" customHeight="1" thickBot="1">
      <c r="A4" s="281"/>
      <c r="B4" s="282"/>
      <c r="C4" s="279" t="s">
        <v>188</v>
      </c>
      <c r="D4" s="279"/>
      <c r="E4" s="334" t="s">
        <v>189</v>
      </c>
      <c r="F4" s="279"/>
      <c r="G4" s="279" t="s">
        <v>190</v>
      </c>
      <c r="H4" s="279"/>
      <c r="I4" s="279" t="s">
        <v>191</v>
      </c>
      <c r="J4" s="279"/>
    </row>
    <row r="5" spans="1:10" ht="34.5" customHeight="1" thickBot="1">
      <c r="A5" s="281"/>
      <c r="B5" s="282"/>
      <c r="C5" s="213" t="s">
        <v>63</v>
      </c>
      <c r="D5" s="213" t="s">
        <v>64</v>
      </c>
      <c r="E5" s="213" t="s">
        <v>63</v>
      </c>
      <c r="F5" s="213" t="s">
        <v>64</v>
      </c>
      <c r="G5" s="213" t="s">
        <v>63</v>
      </c>
      <c r="H5" s="213" t="s">
        <v>64</v>
      </c>
      <c r="I5" s="213" t="s">
        <v>63</v>
      </c>
      <c r="J5" s="213" t="s">
        <v>64</v>
      </c>
    </row>
    <row r="6" spans="1:10" ht="15.75" thickBot="1">
      <c r="A6" s="214">
        <v>1</v>
      </c>
      <c r="B6" s="214">
        <v>2</v>
      </c>
      <c r="C6" s="214">
        <v>3</v>
      </c>
      <c r="D6" s="214">
        <v>4</v>
      </c>
      <c r="E6" s="214">
        <v>5</v>
      </c>
      <c r="F6" s="214">
        <v>6</v>
      </c>
      <c r="G6" s="214">
        <v>7</v>
      </c>
      <c r="H6" s="214">
        <v>8</v>
      </c>
      <c r="I6" s="214">
        <v>9</v>
      </c>
      <c r="J6" s="214">
        <v>10</v>
      </c>
    </row>
    <row r="7" spans="1:10" s="86" customFormat="1" ht="25.5" customHeight="1" thickBot="1">
      <c r="A7" s="220" t="s">
        <v>20</v>
      </c>
      <c r="B7" s="35" t="s">
        <v>39</v>
      </c>
      <c r="C7" s="204" t="s">
        <v>65</v>
      </c>
      <c r="D7" s="248">
        <f>D9+D10</f>
        <v>0</v>
      </c>
      <c r="E7" s="204" t="s">
        <v>65</v>
      </c>
      <c r="F7" s="248">
        <f>F9+F10</f>
        <v>0</v>
      </c>
      <c r="G7" s="204" t="s">
        <v>65</v>
      </c>
      <c r="H7" s="248">
        <f>H9+H10</f>
        <v>0</v>
      </c>
      <c r="I7" s="204" t="s">
        <v>65</v>
      </c>
      <c r="J7" s="248">
        <f>J9+J10</f>
        <v>0</v>
      </c>
    </row>
    <row r="8" spans="1:10" s="86" customFormat="1" ht="15.75">
      <c r="A8" s="221" t="s">
        <v>21</v>
      </c>
      <c r="B8" s="62"/>
      <c r="C8" s="205"/>
      <c r="D8" s="148"/>
      <c r="E8" s="205"/>
      <c r="F8" s="148"/>
      <c r="G8" s="205"/>
      <c r="H8" s="148"/>
      <c r="I8" s="205"/>
      <c r="J8" s="148"/>
    </row>
    <row r="9" spans="1:10" s="86" customFormat="1" ht="15.75">
      <c r="A9" s="262" t="s">
        <v>22</v>
      </c>
      <c r="B9" s="31" t="s">
        <v>40</v>
      </c>
      <c r="C9" s="207" t="s">
        <v>65</v>
      </c>
      <c r="D9" s="181"/>
      <c r="E9" s="207" t="s">
        <v>65</v>
      </c>
      <c r="F9" s="181"/>
      <c r="G9" s="207" t="s">
        <v>65</v>
      </c>
      <c r="H9" s="181"/>
      <c r="I9" s="207" t="s">
        <v>65</v>
      </c>
      <c r="J9" s="181"/>
    </row>
    <row r="10" spans="1:10" s="86" customFormat="1" ht="16.5" thickBot="1">
      <c r="A10" s="223" t="s">
        <v>23</v>
      </c>
      <c r="B10" s="29" t="s">
        <v>41</v>
      </c>
      <c r="C10" s="205" t="s">
        <v>65</v>
      </c>
      <c r="D10" s="249"/>
      <c r="E10" s="205" t="s">
        <v>65</v>
      </c>
      <c r="F10" s="249"/>
      <c r="G10" s="205" t="s">
        <v>65</v>
      </c>
      <c r="H10" s="249"/>
      <c r="I10" s="205" t="s">
        <v>65</v>
      </c>
      <c r="J10" s="249"/>
    </row>
    <row r="11" spans="1:10" s="86" customFormat="1" ht="27.75" customHeight="1" thickBot="1">
      <c r="A11" s="220" t="s">
        <v>70</v>
      </c>
      <c r="B11" s="35" t="s">
        <v>42</v>
      </c>
      <c r="C11" s="204" t="s">
        <v>65</v>
      </c>
      <c r="D11" s="248">
        <f>D13+D14+D16</f>
        <v>0</v>
      </c>
      <c r="E11" s="204" t="s">
        <v>65</v>
      </c>
      <c r="F11" s="248">
        <f>F13+F14+F16</f>
        <v>0</v>
      </c>
      <c r="G11" s="204" t="s">
        <v>65</v>
      </c>
      <c r="H11" s="248">
        <f>H13+H14+H16</f>
        <v>0</v>
      </c>
      <c r="I11" s="204" t="s">
        <v>65</v>
      </c>
      <c r="J11" s="248">
        <f>J13+J14+J16</f>
        <v>0</v>
      </c>
    </row>
    <row r="12" spans="1:10" s="86" customFormat="1" ht="15.75">
      <c r="A12" s="221" t="s">
        <v>21</v>
      </c>
      <c r="B12" s="232"/>
      <c r="C12" s="205"/>
      <c r="D12" s="148"/>
      <c r="E12" s="205"/>
      <c r="F12" s="148"/>
      <c r="G12" s="205"/>
      <c r="H12" s="148"/>
      <c r="I12" s="205"/>
      <c r="J12" s="148"/>
    </row>
    <row r="13" spans="1:10" s="86" customFormat="1" ht="15.75">
      <c r="A13" s="231" t="s">
        <v>24</v>
      </c>
      <c r="B13" s="222" t="s">
        <v>43</v>
      </c>
      <c r="C13" s="207" t="s">
        <v>65</v>
      </c>
      <c r="D13" s="181"/>
      <c r="E13" s="207" t="s">
        <v>65</v>
      </c>
      <c r="F13" s="181"/>
      <c r="G13" s="207" t="s">
        <v>65</v>
      </c>
      <c r="H13" s="181"/>
      <c r="I13" s="207" t="s">
        <v>65</v>
      </c>
      <c r="J13" s="181"/>
    </row>
    <row r="14" spans="1:10" s="86" customFormat="1" ht="15.75">
      <c r="A14" s="231" t="s">
        <v>25</v>
      </c>
      <c r="B14" s="222" t="s">
        <v>44</v>
      </c>
      <c r="C14" s="207" t="s">
        <v>65</v>
      </c>
      <c r="D14" s="181"/>
      <c r="E14" s="207" t="s">
        <v>65</v>
      </c>
      <c r="F14" s="181"/>
      <c r="G14" s="207" t="s">
        <v>65</v>
      </c>
      <c r="H14" s="181"/>
      <c r="I14" s="207" t="s">
        <v>65</v>
      </c>
      <c r="J14" s="181"/>
    </row>
    <row r="15" spans="1:10" s="86" customFormat="1" ht="15.75">
      <c r="A15" s="231" t="s">
        <v>26</v>
      </c>
      <c r="B15" s="222" t="s">
        <v>45</v>
      </c>
      <c r="C15" s="207" t="s">
        <v>65</v>
      </c>
      <c r="D15" s="181"/>
      <c r="E15" s="207" t="s">
        <v>65</v>
      </c>
      <c r="F15" s="181"/>
      <c r="G15" s="207" t="s">
        <v>65</v>
      </c>
      <c r="H15" s="181"/>
      <c r="I15" s="207" t="s">
        <v>65</v>
      </c>
      <c r="J15" s="181"/>
    </row>
    <row r="16" spans="1:10" s="86" customFormat="1" ht="16.5" thickBot="1">
      <c r="A16" s="223" t="s">
        <v>23</v>
      </c>
      <c r="B16" s="233" t="s">
        <v>46</v>
      </c>
      <c r="C16" s="205" t="s">
        <v>65</v>
      </c>
      <c r="D16" s="249"/>
      <c r="E16" s="205" t="s">
        <v>65</v>
      </c>
      <c r="F16" s="249"/>
      <c r="G16" s="205" t="s">
        <v>65</v>
      </c>
      <c r="H16" s="249"/>
      <c r="I16" s="205" t="s">
        <v>65</v>
      </c>
      <c r="J16" s="249"/>
    </row>
    <row r="17" spans="1:10" s="86" customFormat="1" ht="25.5" customHeight="1" thickBot="1">
      <c r="A17" s="220" t="s">
        <v>27</v>
      </c>
      <c r="B17" s="35" t="s">
        <v>47</v>
      </c>
      <c r="C17" s="204" t="s">
        <v>65</v>
      </c>
      <c r="D17" s="250"/>
      <c r="E17" s="204" t="s">
        <v>65</v>
      </c>
      <c r="F17" s="250"/>
      <c r="G17" s="204" t="s">
        <v>65</v>
      </c>
      <c r="H17" s="250"/>
      <c r="I17" s="204" t="s">
        <v>65</v>
      </c>
      <c r="J17" s="250">
        <v>518</v>
      </c>
    </row>
    <row r="18" spans="1:10" s="86" customFormat="1" ht="30" customHeight="1" thickBot="1">
      <c r="A18" s="220" t="s">
        <v>28</v>
      </c>
      <c r="B18" s="35" t="s">
        <v>48</v>
      </c>
      <c r="C18" s="204" t="s">
        <v>65</v>
      </c>
      <c r="D18" s="250"/>
      <c r="E18" s="204" t="s">
        <v>65</v>
      </c>
      <c r="F18" s="250"/>
      <c r="G18" s="204" t="s">
        <v>65</v>
      </c>
      <c r="H18" s="250"/>
      <c r="I18" s="204" t="s">
        <v>65</v>
      </c>
      <c r="J18" s="250"/>
    </row>
    <row r="19" spans="1:10" s="86" customFormat="1" ht="37.5" customHeight="1" thickBot="1">
      <c r="A19" s="220" t="s">
        <v>29</v>
      </c>
      <c r="B19" s="35" t="s">
        <v>49</v>
      </c>
      <c r="C19" s="210"/>
      <c r="D19" s="248">
        <f>D7+D11+D17+D18</f>
        <v>0</v>
      </c>
      <c r="E19" s="210"/>
      <c r="F19" s="248">
        <f>F7+F11+F17+F18</f>
        <v>0</v>
      </c>
      <c r="G19" s="210"/>
      <c r="H19" s="248">
        <f>H7+H11+H17+H18</f>
        <v>0</v>
      </c>
      <c r="I19" s="210">
        <v>518</v>
      </c>
      <c r="J19" s="248">
        <f>J7+J11+J17+J18</f>
        <v>518</v>
      </c>
    </row>
    <row r="20" spans="1:10" s="86" customFormat="1" ht="29.25" customHeight="1" thickBot="1">
      <c r="A20" s="220" t="s">
        <v>71</v>
      </c>
      <c r="B20" s="35" t="s">
        <v>50</v>
      </c>
      <c r="C20" s="210"/>
      <c r="D20" s="250"/>
      <c r="E20" s="210"/>
      <c r="F20" s="250"/>
      <c r="G20" s="210"/>
      <c r="H20" s="250"/>
      <c r="I20" s="210">
        <v>1</v>
      </c>
      <c r="J20" s="250">
        <v>1</v>
      </c>
    </row>
    <row r="21" spans="1:10" s="86" customFormat="1" ht="15.75">
      <c r="A21" s="221" t="s">
        <v>30</v>
      </c>
      <c r="B21" s="232"/>
      <c r="C21" s="212"/>
      <c r="D21" s="148"/>
      <c r="E21" s="212"/>
      <c r="F21" s="148"/>
      <c r="G21" s="212"/>
      <c r="H21" s="148"/>
      <c r="I21" s="212"/>
      <c r="J21" s="148"/>
    </row>
    <row r="22" spans="1:10" s="86" customFormat="1" ht="19.5" customHeight="1">
      <c r="A22" s="231" t="s">
        <v>31</v>
      </c>
      <c r="B22" s="222" t="s">
        <v>51</v>
      </c>
      <c r="C22" s="207" t="s">
        <v>65</v>
      </c>
      <c r="D22" s="181"/>
      <c r="E22" s="207" t="s">
        <v>65</v>
      </c>
      <c r="F22" s="181"/>
      <c r="G22" s="207" t="s">
        <v>65</v>
      </c>
      <c r="H22" s="181"/>
      <c r="I22" s="207" t="s">
        <v>65</v>
      </c>
      <c r="J22" s="181"/>
    </row>
    <row r="23" spans="1:10" s="86" customFormat="1" ht="15.75">
      <c r="A23" s="260" t="s">
        <v>32</v>
      </c>
      <c r="B23" s="256" t="s">
        <v>52</v>
      </c>
      <c r="C23" s="236" t="s">
        <v>65</v>
      </c>
      <c r="D23" s="251">
        <f>D25+D26</f>
        <v>0</v>
      </c>
      <c r="E23" s="236" t="s">
        <v>65</v>
      </c>
      <c r="F23" s="251">
        <f>F25+F26</f>
        <v>0</v>
      </c>
      <c r="G23" s="236" t="s">
        <v>65</v>
      </c>
      <c r="H23" s="251">
        <f>H25+H26</f>
        <v>0</v>
      </c>
      <c r="I23" s="236" t="s">
        <v>65</v>
      </c>
      <c r="J23" s="251">
        <f>J25+J26</f>
        <v>0</v>
      </c>
    </row>
    <row r="24" spans="1:10" s="86" customFormat="1" ht="15.75">
      <c r="A24" s="261" t="s">
        <v>21</v>
      </c>
      <c r="B24" s="257"/>
      <c r="C24" s="205"/>
      <c r="D24" s="148"/>
      <c r="E24" s="205"/>
      <c r="F24" s="148"/>
      <c r="G24" s="205"/>
      <c r="H24" s="148"/>
      <c r="I24" s="205"/>
      <c r="J24" s="148"/>
    </row>
    <row r="25" spans="1:10" s="86" customFormat="1" ht="15.75">
      <c r="A25" s="231" t="s">
        <v>33</v>
      </c>
      <c r="B25" s="222" t="s">
        <v>53</v>
      </c>
      <c r="C25" s="207" t="s">
        <v>65</v>
      </c>
      <c r="D25" s="181"/>
      <c r="E25" s="207" t="s">
        <v>65</v>
      </c>
      <c r="F25" s="181"/>
      <c r="G25" s="207" t="s">
        <v>65</v>
      </c>
      <c r="H25" s="181"/>
      <c r="I25" s="207" t="s">
        <v>65</v>
      </c>
      <c r="J25" s="181"/>
    </row>
    <row r="26" spans="1:10" s="86" customFormat="1" ht="16.5" thickBot="1">
      <c r="A26" s="261" t="s">
        <v>34</v>
      </c>
      <c r="B26" s="258" t="s">
        <v>54</v>
      </c>
      <c r="C26" s="205" t="s">
        <v>65</v>
      </c>
      <c r="D26" s="249"/>
      <c r="E26" s="205" t="s">
        <v>65</v>
      </c>
      <c r="F26" s="249"/>
      <c r="G26" s="205" t="s">
        <v>65</v>
      </c>
      <c r="H26" s="249"/>
      <c r="I26" s="205" t="s">
        <v>65</v>
      </c>
      <c r="J26" s="249"/>
    </row>
    <row r="27" spans="1:10" s="86" customFormat="1" ht="24.75" customHeight="1" thickBot="1">
      <c r="A27" s="220" t="s">
        <v>69</v>
      </c>
      <c r="B27" s="164" t="s">
        <v>55</v>
      </c>
      <c r="C27" s="255"/>
      <c r="D27" s="250"/>
      <c r="E27" s="255"/>
      <c r="F27" s="250"/>
      <c r="G27" s="255"/>
      <c r="H27" s="250"/>
      <c r="I27" s="255">
        <v>304</v>
      </c>
      <c r="J27" s="250">
        <v>304</v>
      </c>
    </row>
    <row r="28" spans="1:10" s="86" customFormat="1" ht="15.75">
      <c r="A28" s="221" t="s">
        <v>30</v>
      </c>
      <c r="B28" s="259"/>
      <c r="C28" s="212"/>
      <c r="D28" s="148"/>
      <c r="E28" s="212"/>
      <c r="F28" s="148"/>
      <c r="G28" s="212"/>
      <c r="H28" s="148"/>
      <c r="I28" s="212"/>
      <c r="J28" s="148"/>
    </row>
    <row r="29" spans="1:10" s="86" customFormat="1" ht="15.75">
      <c r="A29" s="231" t="s">
        <v>35</v>
      </c>
      <c r="B29" s="222" t="s">
        <v>56</v>
      </c>
      <c r="C29" s="207" t="s">
        <v>65</v>
      </c>
      <c r="D29" s="252">
        <f>D31+D32</f>
        <v>0</v>
      </c>
      <c r="E29" s="207" t="s">
        <v>65</v>
      </c>
      <c r="F29" s="252">
        <f>F31+F32</f>
        <v>0</v>
      </c>
      <c r="G29" s="207" t="s">
        <v>65</v>
      </c>
      <c r="H29" s="252">
        <f>H31+H32</f>
        <v>0</v>
      </c>
      <c r="I29" s="207" t="s">
        <v>65</v>
      </c>
      <c r="J29" s="252">
        <f>J31+J32</f>
        <v>0</v>
      </c>
    </row>
    <row r="30" spans="1:10" s="86" customFormat="1" ht="15.75">
      <c r="A30" s="261" t="s">
        <v>21</v>
      </c>
      <c r="B30" s="257"/>
      <c r="C30" s="205"/>
      <c r="D30" s="148"/>
      <c r="E30" s="205"/>
      <c r="F30" s="148"/>
      <c r="G30" s="205"/>
      <c r="H30" s="148"/>
      <c r="I30" s="205"/>
      <c r="J30" s="148"/>
    </row>
    <row r="31" spans="1:10" s="86" customFormat="1" ht="15.75">
      <c r="A31" s="231" t="s">
        <v>33</v>
      </c>
      <c r="B31" s="222" t="s">
        <v>57</v>
      </c>
      <c r="C31" s="207" t="s">
        <v>65</v>
      </c>
      <c r="D31" s="181"/>
      <c r="E31" s="207" t="s">
        <v>65</v>
      </c>
      <c r="F31" s="181"/>
      <c r="G31" s="207" t="s">
        <v>65</v>
      </c>
      <c r="H31" s="181"/>
      <c r="I31" s="207" t="s">
        <v>65</v>
      </c>
      <c r="J31" s="181"/>
    </row>
    <row r="32" spans="1:10" s="86" customFormat="1" ht="16.5" customHeight="1">
      <c r="A32" s="260" t="s">
        <v>34</v>
      </c>
      <c r="B32" s="256" t="s">
        <v>58</v>
      </c>
      <c r="C32" s="236" t="s">
        <v>65</v>
      </c>
      <c r="D32" s="253"/>
      <c r="E32" s="236" t="s">
        <v>65</v>
      </c>
      <c r="F32" s="253"/>
      <c r="G32" s="236" t="s">
        <v>65</v>
      </c>
      <c r="H32" s="253"/>
      <c r="I32" s="236" t="s">
        <v>65</v>
      </c>
      <c r="J32" s="253"/>
    </row>
    <row r="33" spans="1:10" s="86" customFormat="1" ht="15.75" customHeight="1">
      <c r="A33" s="260" t="s">
        <v>36</v>
      </c>
      <c r="B33" s="256" t="s">
        <v>59</v>
      </c>
      <c r="C33" s="236" t="s">
        <v>65</v>
      </c>
      <c r="D33" s="253"/>
      <c r="E33" s="236" t="s">
        <v>65</v>
      </c>
      <c r="F33" s="253"/>
      <c r="G33" s="236" t="s">
        <v>65</v>
      </c>
      <c r="H33" s="253"/>
      <c r="I33" s="236" t="s">
        <v>65</v>
      </c>
      <c r="J33" s="253"/>
    </row>
    <row r="34" spans="1:10" s="86" customFormat="1" ht="16.5" thickBot="1">
      <c r="A34" s="261" t="s">
        <v>37</v>
      </c>
      <c r="B34" s="258" t="s">
        <v>60</v>
      </c>
      <c r="C34" s="205" t="s">
        <v>65</v>
      </c>
      <c r="D34" s="249"/>
      <c r="E34" s="205" t="s">
        <v>65</v>
      </c>
      <c r="F34" s="249"/>
      <c r="G34" s="205" t="s">
        <v>65</v>
      </c>
      <c r="H34" s="249"/>
      <c r="I34" s="205" t="s">
        <v>65</v>
      </c>
      <c r="J34" s="249">
        <v>153</v>
      </c>
    </row>
    <row r="35" spans="1:10" s="86" customFormat="1" ht="33" customHeight="1" thickBot="1">
      <c r="A35" s="220" t="s">
        <v>68</v>
      </c>
      <c r="B35" s="113" t="s">
        <v>61</v>
      </c>
      <c r="C35" s="254">
        <f t="shared" ref="C35:J35" si="0">C19+C20+C27</f>
        <v>0</v>
      </c>
      <c r="D35" s="248">
        <f t="shared" si="0"/>
        <v>0</v>
      </c>
      <c r="E35" s="254">
        <f t="shared" si="0"/>
        <v>0</v>
      </c>
      <c r="F35" s="248">
        <f t="shared" si="0"/>
        <v>0</v>
      </c>
      <c r="G35" s="254">
        <f t="shared" si="0"/>
        <v>0</v>
      </c>
      <c r="H35" s="248">
        <f t="shared" si="0"/>
        <v>0</v>
      </c>
      <c r="I35" s="254">
        <f t="shared" si="0"/>
        <v>823</v>
      </c>
      <c r="J35" s="248">
        <f t="shared" si="0"/>
        <v>823</v>
      </c>
    </row>
    <row r="36" spans="1:10" ht="9.75" customHeight="1"/>
    <row r="37" spans="1:10">
      <c r="A37" s="28" t="s">
        <v>67</v>
      </c>
    </row>
  </sheetData>
  <sheetProtection sheet="1" objects="1" scenarios="1"/>
  <mergeCells count="8">
    <mergeCell ref="A2:J2"/>
    <mergeCell ref="A3:A5"/>
    <mergeCell ref="B3:B5"/>
    <mergeCell ref="C3:J3"/>
    <mergeCell ref="C4:D4"/>
    <mergeCell ref="E4:F4"/>
    <mergeCell ref="G4:H4"/>
    <mergeCell ref="I4:J4"/>
  </mergeCells>
  <phoneticPr fontId="20" type="noConversion"/>
  <pageMargins left="0.51181102362204722" right="0.11811023622047245" top="0.74803149606299213" bottom="0.15748031496062992" header="0.31496062992125984" footer="0.31496062992125984"/>
  <pageSetup paperSize="9" scale="75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I21"/>
  <sheetViews>
    <sheetView topLeftCell="A4" zoomScale="75" workbookViewId="0">
      <selection activeCell="P11" sqref="P11"/>
    </sheetView>
  </sheetViews>
  <sheetFormatPr defaultRowHeight="15"/>
  <cols>
    <col min="1" max="1" width="48.140625" customWidth="1"/>
    <col min="2" max="2" width="6.7109375" customWidth="1"/>
    <col min="3" max="3" width="12" customWidth="1"/>
    <col min="4" max="4" width="12.42578125" customWidth="1"/>
    <col min="5" max="5" width="9.28515625" customWidth="1"/>
    <col min="6" max="6" width="11.140625" customWidth="1"/>
    <col min="9" max="9" width="11" customWidth="1"/>
    <col min="10" max="10" width="10.140625" customWidth="1"/>
    <col min="12" max="12" width="12.140625" customWidth="1"/>
    <col min="13" max="13" width="12.28515625" customWidth="1"/>
    <col min="14" max="14" width="8.85546875" customWidth="1"/>
  </cols>
  <sheetData>
    <row r="1" spans="1:191">
      <c r="M1" s="283" t="s">
        <v>183</v>
      </c>
      <c r="N1" s="283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</row>
    <row r="2" spans="1:191"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</row>
    <row r="3" spans="1:191" ht="15.75" thickBot="1">
      <c r="A3" s="278" t="s">
        <v>72</v>
      </c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</row>
    <row r="4" spans="1:191" ht="21" customHeight="1" thickBot="1">
      <c r="A4" s="279" t="s">
        <v>19</v>
      </c>
      <c r="B4" s="284" t="s">
        <v>38</v>
      </c>
      <c r="C4" s="285" t="s">
        <v>99</v>
      </c>
      <c r="D4" s="285"/>
      <c r="E4" s="285"/>
      <c r="F4" s="285"/>
      <c r="G4" s="285"/>
      <c r="H4" s="285"/>
      <c r="I4" s="285"/>
      <c r="J4" s="285"/>
      <c r="K4" s="285"/>
      <c r="L4" s="285"/>
      <c r="M4" s="285"/>
      <c r="N4" s="285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15"/>
      <c r="EF4" s="15"/>
      <c r="EG4" s="15"/>
      <c r="EH4" s="15"/>
      <c r="EI4" s="15"/>
      <c r="EJ4" s="15"/>
      <c r="EK4" s="15"/>
      <c r="EL4" s="15"/>
      <c r="EM4" s="15"/>
      <c r="EN4" s="15"/>
      <c r="EO4" s="15"/>
      <c r="EP4" s="15"/>
      <c r="EQ4" s="15"/>
      <c r="ER4" s="15"/>
    </row>
    <row r="5" spans="1:191" ht="56.25" customHeight="1" thickBot="1">
      <c r="A5" s="279"/>
      <c r="B5" s="284"/>
      <c r="C5" s="279" t="s">
        <v>147</v>
      </c>
      <c r="D5" s="279"/>
      <c r="E5" s="279"/>
      <c r="F5" s="334" t="s">
        <v>148</v>
      </c>
      <c r="G5" s="334"/>
      <c r="H5" s="334"/>
      <c r="I5" s="279" t="s">
        <v>149</v>
      </c>
      <c r="J5" s="279"/>
      <c r="K5" s="279"/>
      <c r="L5" s="279" t="s">
        <v>150</v>
      </c>
      <c r="M5" s="279"/>
      <c r="N5" s="279"/>
      <c r="O5" s="16"/>
      <c r="P5" s="16"/>
      <c r="Q5" s="16"/>
      <c r="R5" s="16"/>
      <c r="S5" s="16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/>
      <c r="EM5" s="15"/>
      <c r="EN5" s="15"/>
      <c r="EO5" s="15"/>
      <c r="EP5" s="15"/>
      <c r="EQ5" s="15"/>
      <c r="ER5" s="15"/>
    </row>
    <row r="6" spans="1:191" ht="81" customHeight="1" thickBot="1">
      <c r="A6" s="279"/>
      <c r="B6" s="284"/>
      <c r="C6" s="90" t="s">
        <v>96</v>
      </c>
      <c r="D6" s="90" t="s">
        <v>97</v>
      </c>
      <c r="E6" s="90" t="s">
        <v>98</v>
      </c>
      <c r="F6" s="90" t="s">
        <v>96</v>
      </c>
      <c r="G6" s="90" t="s">
        <v>97</v>
      </c>
      <c r="H6" s="90" t="s">
        <v>98</v>
      </c>
      <c r="I6" s="90" t="s">
        <v>96</v>
      </c>
      <c r="J6" s="90" t="s">
        <v>97</v>
      </c>
      <c r="K6" s="90" t="s">
        <v>98</v>
      </c>
      <c r="L6" s="90" t="s">
        <v>96</v>
      </c>
      <c r="M6" s="90" t="s">
        <v>97</v>
      </c>
      <c r="N6" s="90" t="s">
        <v>98</v>
      </c>
      <c r="O6" s="47"/>
      <c r="P6" s="47"/>
      <c r="Q6" s="47"/>
      <c r="R6" s="47"/>
      <c r="S6" s="47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  <c r="DO6" s="15"/>
      <c r="DP6" s="15"/>
      <c r="DQ6" s="15"/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/>
      <c r="EC6" s="15"/>
      <c r="ED6" s="15"/>
      <c r="EE6" s="15"/>
      <c r="EF6" s="15"/>
      <c r="EG6" s="15"/>
      <c r="EH6" s="15"/>
      <c r="EI6" s="15"/>
      <c r="EJ6" s="15"/>
      <c r="EK6" s="15"/>
      <c r="EL6" s="15"/>
      <c r="EM6" s="15"/>
      <c r="EN6" s="15"/>
      <c r="EO6" s="15"/>
      <c r="EP6" s="15"/>
      <c r="EQ6" s="15"/>
      <c r="ER6" s="15"/>
    </row>
    <row r="7" spans="1:191" ht="14.25" customHeight="1" thickBot="1">
      <c r="A7" s="92">
        <v>1</v>
      </c>
      <c r="B7" s="92">
        <v>2</v>
      </c>
      <c r="C7" s="92">
        <v>3</v>
      </c>
      <c r="D7" s="92">
        <v>4</v>
      </c>
      <c r="E7" s="92">
        <v>5</v>
      </c>
      <c r="F7" s="92">
        <v>6</v>
      </c>
      <c r="G7" s="92">
        <v>7</v>
      </c>
      <c r="H7" s="92">
        <v>8</v>
      </c>
      <c r="I7" s="92">
        <v>9</v>
      </c>
      <c r="J7" s="92">
        <v>10</v>
      </c>
      <c r="K7" s="92">
        <v>11</v>
      </c>
      <c r="L7" s="92">
        <v>12</v>
      </c>
      <c r="M7" s="92">
        <v>13</v>
      </c>
      <c r="N7" s="92">
        <v>14</v>
      </c>
      <c r="O7" s="49"/>
      <c r="P7" s="49"/>
      <c r="Q7" s="49"/>
      <c r="R7" s="49"/>
      <c r="S7" s="49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</row>
    <row r="8" spans="1:191" ht="18" customHeight="1" thickBot="1">
      <c r="A8" s="34" t="s">
        <v>73</v>
      </c>
      <c r="B8" s="35" t="s">
        <v>74</v>
      </c>
      <c r="C8" s="152"/>
      <c r="D8" s="152"/>
      <c r="E8" s="153"/>
      <c r="F8" s="152"/>
      <c r="G8" s="152"/>
      <c r="H8" s="153"/>
      <c r="I8" s="152"/>
      <c r="J8" s="152"/>
      <c r="K8" s="153"/>
      <c r="L8" s="152"/>
      <c r="M8" s="152"/>
      <c r="N8" s="153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</row>
    <row r="9" spans="1:191" ht="32.25" customHeight="1" thickBot="1">
      <c r="A9" s="34" t="s">
        <v>75</v>
      </c>
      <c r="B9" s="35" t="s">
        <v>76</v>
      </c>
      <c r="C9" s="144">
        <f>C11+C12+C13+C14+C15</f>
        <v>0</v>
      </c>
      <c r="D9" s="144">
        <f t="shared" ref="D9:N9" si="0">D11+D12+D13+D14+D15</f>
        <v>0</v>
      </c>
      <c r="E9" s="145">
        <f t="shared" si="0"/>
        <v>0</v>
      </c>
      <c r="F9" s="144">
        <f>F11+F12+F13+F14+F15</f>
        <v>0</v>
      </c>
      <c r="G9" s="144">
        <f t="shared" si="0"/>
        <v>0</v>
      </c>
      <c r="H9" s="145">
        <f t="shared" si="0"/>
        <v>0</v>
      </c>
      <c r="I9" s="144">
        <f>I11+I12+I13+I14+I15</f>
        <v>0</v>
      </c>
      <c r="J9" s="144">
        <f t="shared" si="0"/>
        <v>0</v>
      </c>
      <c r="K9" s="145">
        <f t="shared" si="0"/>
        <v>0</v>
      </c>
      <c r="L9" s="144">
        <f>L11+L12+L13+L14+L15</f>
        <v>0</v>
      </c>
      <c r="M9" s="144">
        <f t="shared" si="0"/>
        <v>0</v>
      </c>
      <c r="N9" s="145">
        <f t="shared" si="0"/>
        <v>0</v>
      </c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</row>
    <row r="10" spans="1:191" ht="15.75">
      <c r="A10" s="165" t="s">
        <v>77</v>
      </c>
      <c r="B10" s="166"/>
      <c r="C10" s="167"/>
      <c r="D10" s="168"/>
      <c r="E10" s="169"/>
      <c r="F10" s="167"/>
      <c r="G10" s="168"/>
      <c r="H10" s="169"/>
      <c r="I10" s="167"/>
      <c r="J10" s="168"/>
      <c r="K10" s="169"/>
      <c r="L10" s="167"/>
      <c r="M10" s="168"/>
      <c r="N10" s="169"/>
    </row>
    <row r="11" spans="1:191" ht="15.75">
      <c r="A11" s="50" t="s">
        <v>79</v>
      </c>
      <c r="B11" s="30" t="s">
        <v>78</v>
      </c>
      <c r="C11" s="179"/>
      <c r="D11" s="180"/>
      <c r="E11" s="181"/>
      <c r="F11" s="179"/>
      <c r="G11" s="180"/>
      <c r="H11" s="181"/>
      <c r="I11" s="179"/>
      <c r="J11" s="180"/>
      <c r="K11" s="181"/>
      <c r="L11" s="179"/>
      <c r="M11" s="180"/>
      <c r="N11" s="181"/>
    </row>
    <row r="12" spans="1:191" ht="15.75">
      <c r="A12" s="22" t="s">
        <v>80</v>
      </c>
      <c r="B12" s="32" t="s">
        <v>81</v>
      </c>
      <c r="C12" s="185"/>
      <c r="D12" s="186"/>
      <c r="E12" s="187"/>
      <c r="F12" s="185"/>
      <c r="G12" s="186"/>
      <c r="H12" s="187"/>
      <c r="I12" s="185"/>
      <c r="J12" s="186"/>
      <c r="K12" s="187"/>
      <c r="L12" s="185"/>
      <c r="M12" s="186"/>
      <c r="N12" s="187"/>
    </row>
    <row r="13" spans="1:191" ht="15.75">
      <c r="A13" s="22" t="s">
        <v>82</v>
      </c>
      <c r="B13" s="32" t="s">
        <v>83</v>
      </c>
      <c r="C13" s="185"/>
      <c r="D13" s="186"/>
      <c r="E13" s="187"/>
      <c r="F13" s="185"/>
      <c r="G13" s="186"/>
      <c r="H13" s="187"/>
      <c r="I13" s="185"/>
      <c r="J13" s="186"/>
      <c r="K13" s="187"/>
      <c r="L13" s="185"/>
      <c r="M13" s="186"/>
      <c r="N13" s="187"/>
    </row>
    <row r="14" spans="1:191" ht="15.75">
      <c r="A14" s="22" t="s">
        <v>84</v>
      </c>
      <c r="B14" s="32" t="s">
        <v>85</v>
      </c>
      <c r="C14" s="185"/>
      <c r="D14" s="186"/>
      <c r="E14" s="187"/>
      <c r="F14" s="185"/>
      <c r="G14" s="186"/>
      <c r="H14" s="187"/>
      <c r="I14" s="185"/>
      <c r="J14" s="186"/>
      <c r="K14" s="187"/>
      <c r="L14" s="185"/>
      <c r="M14" s="186"/>
      <c r="N14" s="187"/>
    </row>
    <row r="15" spans="1:191" ht="16.5" thickBot="1">
      <c r="A15" s="170" t="s">
        <v>86</v>
      </c>
      <c r="B15" s="33" t="s">
        <v>87</v>
      </c>
      <c r="C15" s="191"/>
      <c r="D15" s="192"/>
      <c r="E15" s="193"/>
      <c r="F15" s="191"/>
      <c r="G15" s="192"/>
      <c r="H15" s="193"/>
      <c r="I15" s="191"/>
      <c r="J15" s="192"/>
      <c r="K15" s="193"/>
      <c r="L15" s="191"/>
      <c r="M15" s="192"/>
      <c r="N15" s="193"/>
    </row>
    <row r="16" spans="1:191" ht="30" customHeight="1" thickBot="1">
      <c r="A16" s="34" t="s">
        <v>88</v>
      </c>
      <c r="B16" s="35" t="s">
        <v>89</v>
      </c>
      <c r="C16" s="154"/>
      <c r="D16" s="154"/>
      <c r="E16" s="155"/>
      <c r="F16" s="154"/>
      <c r="G16" s="154"/>
      <c r="H16" s="155"/>
      <c r="I16" s="154"/>
      <c r="J16" s="154"/>
      <c r="K16" s="155"/>
      <c r="L16" s="154">
        <v>2.5</v>
      </c>
      <c r="M16" s="154">
        <v>2</v>
      </c>
      <c r="N16" s="155">
        <v>2</v>
      </c>
    </row>
    <row r="17" spans="1:14" ht="28.5" customHeight="1" thickBot="1">
      <c r="A17" s="34" t="s">
        <v>90</v>
      </c>
      <c r="B17" s="35" t="s">
        <v>91</v>
      </c>
      <c r="C17" s="154"/>
      <c r="D17" s="154"/>
      <c r="E17" s="155"/>
      <c r="F17" s="154"/>
      <c r="G17" s="154"/>
      <c r="H17" s="155"/>
      <c r="I17" s="154"/>
      <c r="J17" s="154"/>
      <c r="K17" s="155"/>
      <c r="L17" s="154"/>
      <c r="M17" s="154"/>
      <c r="N17" s="155"/>
    </row>
    <row r="18" spans="1:14" ht="48" customHeight="1" thickBot="1">
      <c r="A18" s="112" t="s">
        <v>92</v>
      </c>
      <c r="B18" s="113" t="s">
        <v>93</v>
      </c>
      <c r="C18" s="149">
        <f>C8+C9+C16+C17</f>
        <v>0</v>
      </c>
      <c r="D18" s="149">
        <f t="shared" ref="D18:N18" si="1">D8+D9+D16+D17</f>
        <v>0</v>
      </c>
      <c r="E18" s="145">
        <f t="shared" si="1"/>
        <v>0</v>
      </c>
      <c r="F18" s="149">
        <f>F8+F9+F16+F17</f>
        <v>0</v>
      </c>
      <c r="G18" s="149">
        <f t="shared" si="1"/>
        <v>0</v>
      </c>
      <c r="H18" s="145">
        <f t="shared" si="1"/>
        <v>0</v>
      </c>
      <c r="I18" s="149">
        <f>I8+I9+I16+I17</f>
        <v>0</v>
      </c>
      <c r="J18" s="149">
        <f t="shared" si="1"/>
        <v>0</v>
      </c>
      <c r="K18" s="145">
        <f t="shared" si="1"/>
        <v>0</v>
      </c>
      <c r="L18" s="149">
        <f>L8+L9+L16+L17</f>
        <v>2.5</v>
      </c>
      <c r="M18" s="149">
        <f t="shared" si="1"/>
        <v>2</v>
      </c>
      <c r="N18" s="145">
        <f t="shared" si="1"/>
        <v>2</v>
      </c>
    </row>
    <row r="19" spans="1:14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</row>
    <row r="20" spans="1:14" ht="30" customHeight="1">
      <c r="A20" s="335" t="s">
        <v>94</v>
      </c>
      <c r="B20" s="353"/>
      <c r="C20" s="353"/>
      <c r="D20" s="353"/>
      <c r="E20" s="353"/>
      <c r="F20" s="353"/>
      <c r="G20" s="353"/>
      <c r="H20" s="353"/>
      <c r="I20" s="353"/>
      <c r="J20" s="353"/>
      <c r="K20" s="353"/>
      <c r="L20" s="353"/>
      <c r="M20" s="353"/>
      <c r="N20" s="353"/>
    </row>
    <row r="21" spans="1:14">
      <c r="A21" s="28" t="s">
        <v>95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</row>
  </sheetData>
  <mergeCells count="10">
    <mergeCell ref="A20:N20"/>
    <mergeCell ref="F5:H5"/>
    <mergeCell ref="I5:K5"/>
    <mergeCell ref="L5:N5"/>
    <mergeCell ref="M1:N1"/>
    <mergeCell ref="A3:N3"/>
    <mergeCell ref="A4:A6"/>
    <mergeCell ref="B4:B6"/>
    <mergeCell ref="C4:N4"/>
    <mergeCell ref="C5:E5"/>
  </mergeCells>
  <phoneticPr fontId="20" type="noConversion"/>
  <pageMargins left="0.31496062992125984" right="0.31496062992125984" top="0.74803149606299213" bottom="0.15748031496062992" header="0.31496062992125984" footer="0.31496062992125984"/>
  <pageSetup paperSize="9" scale="77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U28"/>
  <sheetViews>
    <sheetView topLeftCell="A4" zoomScale="75" workbookViewId="0">
      <selection activeCell="I8" sqref="I8:J8"/>
    </sheetView>
  </sheetViews>
  <sheetFormatPr defaultRowHeight="15"/>
  <cols>
    <col min="1" max="1" width="44.7109375" customWidth="1"/>
    <col min="2" max="2" width="5.7109375" customWidth="1"/>
    <col min="3" max="3" width="14.85546875" customWidth="1"/>
    <col min="4" max="4" width="12.85546875" customWidth="1"/>
    <col min="5" max="5" width="15" customWidth="1"/>
    <col min="6" max="6" width="15.5703125" customWidth="1"/>
    <col min="7" max="7" width="12.85546875" customWidth="1"/>
    <col min="8" max="8" width="13" customWidth="1"/>
    <col min="9" max="9" width="14" customWidth="1"/>
    <col min="10" max="10" width="12.140625" customWidth="1"/>
    <col min="11" max="151" width="9.140625" style="15"/>
  </cols>
  <sheetData>
    <row r="1" spans="1:229">
      <c r="J1" s="4" t="s">
        <v>228</v>
      </c>
    </row>
    <row r="3" spans="1:229" ht="30.75" customHeight="1" thickBot="1">
      <c r="A3" s="321" t="s">
        <v>102</v>
      </c>
      <c r="B3" s="321"/>
      <c r="C3" s="321"/>
      <c r="D3" s="321"/>
      <c r="E3" s="321"/>
      <c r="F3" s="321"/>
      <c r="G3" s="321"/>
      <c r="H3" s="321"/>
      <c r="I3" s="321"/>
      <c r="J3" s="321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</row>
    <row r="4" spans="1:229" ht="16.5" customHeight="1" thickBot="1">
      <c r="A4" s="281" t="s">
        <v>19</v>
      </c>
      <c r="B4" s="279" t="s">
        <v>38</v>
      </c>
      <c r="C4" s="280" t="s">
        <v>99</v>
      </c>
      <c r="D4" s="280"/>
      <c r="E4" s="280"/>
      <c r="F4" s="280"/>
      <c r="G4" s="280"/>
      <c r="H4" s="280"/>
      <c r="I4" s="280"/>
      <c r="J4" s="280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</row>
    <row r="5" spans="1:229" ht="45" customHeight="1" thickBot="1">
      <c r="A5" s="281"/>
      <c r="B5" s="279"/>
      <c r="C5" s="279" t="s">
        <v>140</v>
      </c>
      <c r="D5" s="279"/>
      <c r="E5" s="334" t="s">
        <v>141</v>
      </c>
      <c r="F5" s="279"/>
      <c r="G5" s="279" t="s">
        <v>142</v>
      </c>
      <c r="H5" s="279"/>
      <c r="I5" s="279" t="s">
        <v>143</v>
      </c>
      <c r="J5" s="279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</row>
    <row r="6" spans="1:229" ht="15.75" thickBot="1">
      <c r="A6" s="69">
        <v>1</v>
      </c>
      <c r="B6" s="65">
        <v>2</v>
      </c>
      <c r="C6" s="280">
        <v>3</v>
      </c>
      <c r="D6" s="280"/>
      <c r="E6" s="280">
        <v>4</v>
      </c>
      <c r="F6" s="280"/>
      <c r="G6" s="280">
        <v>5</v>
      </c>
      <c r="H6" s="280"/>
      <c r="I6" s="280">
        <v>6</v>
      </c>
      <c r="J6" s="280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</row>
    <row r="7" spans="1:229" ht="27.75" customHeight="1" thickBot="1">
      <c r="A7" s="94" t="s">
        <v>103</v>
      </c>
      <c r="B7" s="95">
        <v>300</v>
      </c>
      <c r="C7" s="354"/>
      <c r="D7" s="355"/>
      <c r="E7" s="354"/>
      <c r="F7" s="355"/>
      <c r="G7" s="354"/>
      <c r="H7" s="355"/>
      <c r="I7" s="354"/>
      <c r="J7" s="355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</row>
    <row r="8" spans="1:229" ht="35.25" customHeight="1" thickBot="1">
      <c r="A8" s="83" t="s">
        <v>104</v>
      </c>
      <c r="B8" s="84">
        <v>400</v>
      </c>
      <c r="C8" s="305">
        <f>C10+C11+C12+C13+C14</f>
        <v>0</v>
      </c>
      <c r="D8" s="306"/>
      <c r="E8" s="305">
        <f>E10+E11+E12+E13+E14</f>
        <v>0</v>
      </c>
      <c r="F8" s="306"/>
      <c r="G8" s="305">
        <f>G10+G11+G12+G13+G14</f>
        <v>0</v>
      </c>
      <c r="H8" s="306"/>
      <c r="I8" s="305">
        <f>I10+I11+I12+I13+I14</f>
        <v>0</v>
      </c>
      <c r="J8" s="306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</row>
    <row r="9" spans="1:229" ht="15.75">
      <c r="A9" s="82" t="s">
        <v>77</v>
      </c>
      <c r="B9" s="85"/>
      <c r="C9" s="317"/>
      <c r="D9" s="349"/>
      <c r="E9" s="317"/>
      <c r="F9" s="349"/>
      <c r="G9" s="317"/>
      <c r="H9" s="349"/>
      <c r="I9" s="317"/>
      <c r="J9" s="349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</row>
    <row r="10" spans="1:229" ht="15.75">
      <c r="A10" s="59" t="s">
        <v>79</v>
      </c>
      <c r="B10" s="61" t="s">
        <v>105</v>
      </c>
      <c r="C10" s="315"/>
      <c r="D10" s="344"/>
      <c r="E10" s="315"/>
      <c r="F10" s="344"/>
      <c r="G10" s="315"/>
      <c r="H10" s="344"/>
      <c r="I10" s="315"/>
      <c r="J10" s="344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</row>
    <row r="11" spans="1:229" ht="15.75">
      <c r="A11" s="54" t="s">
        <v>80</v>
      </c>
      <c r="B11" s="63" t="s">
        <v>106</v>
      </c>
      <c r="C11" s="288"/>
      <c r="D11" s="336"/>
      <c r="E11" s="288"/>
      <c r="F11" s="336"/>
      <c r="G11" s="288"/>
      <c r="H11" s="336"/>
      <c r="I11" s="288"/>
      <c r="J11" s="336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  <c r="AS11" s="58"/>
      <c r="AT11" s="58"/>
    </row>
    <row r="12" spans="1:229" ht="15.75">
      <c r="A12" s="54" t="s">
        <v>82</v>
      </c>
      <c r="B12" s="63" t="s">
        <v>107</v>
      </c>
      <c r="C12" s="288"/>
      <c r="D12" s="336"/>
      <c r="E12" s="288"/>
      <c r="F12" s="336"/>
      <c r="G12" s="288"/>
      <c r="H12" s="336"/>
      <c r="I12" s="288"/>
      <c r="J12" s="336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  <c r="AT12" s="58"/>
    </row>
    <row r="13" spans="1:229" ht="15.75">
      <c r="A13" s="54" t="s">
        <v>84</v>
      </c>
      <c r="B13" s="63" t="s">
        <v>108</v>
      </c>
      <c r="C13" s="288"/>
      <c r="D13" s="336"/>
      <c r="E13" s="288"/>
      <c r="F13" s="336"/>
      <c r="G13" s="288"/>
      <c r="H13" s="336"/>
      <c r="I13" s="288"/>
      <c r="J13" s="336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</row>
    <row r="14" spans="1:229" ht="16.5" thickBot="1">
      <c r="A14" s="60" t="s">
        <v>86</v>
      </c>
      <c r="B14" s="64" t="s">
        <v>109</v>
      </c>
      <c r="C14" s="290"/>
      <c r="D14" s="339"/>
      <c r="E14" s="290"/>
      <c r="F14" s="339"/>
      <c r="G14" s="290"/>
      <c r="H14" s="339"/>
      <c r="I14" s="290"/>
      <c r="J14" s="339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</row>
    <row r="16" spans="1:229" ht="15.75" thickBot="1">
      <c r="A16" s="297" t="s">
        <v>110</v>
      </c>
      <c r="B16" s="297"/>
      <c r="C16" s="297"/>
      <c r="D16" s="297"/>
      <c r="E16" s="297"/>
      <c r="F16" s="297"/>
      <c r="G16" s="297"/>
      <c r="H16" s="297"/>
      <c r="I16" s="297"/>
      <c r="J16" s="297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44"/>
      <c r="EW16" s="44"/>
      <c r="EX16" s="44"/>
      <c r="EY16" s="44"/>
      <c r="EZ16" s="44"/>
      <c r="FA16" s="44"/>
      <c r="FB16" s="44"/>
      <c r="FC16" s="44"/>
      <c r="FD16" s="44"/>
      <c r="FE16" s="44"/>
      <c r="FF16" s="44"/>
      <c r="FG16" s="44"/>
      <c r="FH16" s="44"/>
      <c r="FI16" s="44"/>
      <c r="FJ16" s="44"/>
      <c r="FK16" s="44"/>
      <c r="FL16" s="44"/>
      <c r="FM16" s="44"/>
      <c r="FN16" s="44"/>
      <c r="FO16" s="44"/>
      <c r="FP16" s="44"/>
      <c r="FQ16" s="44"/>
      <c r="FR16" s="44"/>
      <c r="FS16" s="44"/>
      <c r="FT16" s="44"/>
      <c r="FU16" s="44"/>
      <c r="FV16" s="44"/>
      <c r="FW16" s="44"/>
      <c r="FX16" s="44"/>
      <c r="FY16" s="44"/>
      <c r="FZ16" s="44"/>
      <c r="GA16" s="44"/>
      <c r="GB16" s="44"/>
      <c r="GC16" s="44"/>
      <c r="GD16" s="44"/>
      <c r="GE16" s="44"/>
      <c r="GF16" s="44"/>
      <c r="GG16" s="44"/>
      <c r="GH16" s="44"/>
      <c r="GI16" s="44"/>
      <c r="GJ16" s="44"/>
      <c r="GK16" s="44"/>
      <c r="GL16" s="44"/>
      <c r="GM16" s="44"/>
      <c r="GN16" s="44"/>
      <c r="GO16" s="44"/>
      <c r="GP16" s="44"/>
      <c r="GQ16" s="44"/>
      <c r="GR16" s="44"/>
      <c r="GS16" s="44"/>
      <c r="GT16" s="44"/>
      <c r="GU16" s="44"/>
      <c r="GV16" s="44"/>
      <c r="GW16" s="44"/>
      <c r="GX16" s="44"/>
      <c r="GY16" s="44"/>
      <c r="GZ16" s="44"/>
      <c r="HA16" s="44"/>
      <c r="HB16" s="44"/>
      <c r="HC16" s="44"/>
      <c r="HD16" s="44"/>
      <c r="HE16" s="44"/>
      <c r="HF16" s="44"/>
      <c r="HG16" s="44"/>
      <c r="HH16" s="44"/>
      <c r="HI16" s="44"/>
      <c r="HJ16" s="44"/>
      <c r="HK16" s="44"/>
      <c r="HL16" s="44"/>
      <c r="HM16" s="44"/>
      <c r="HN16" s="44"/>
      <c r="HO16" s="44"/>
      <c r="HP16" s="44"/>
      <c r="HQ16" s="44"/>
      <c r="HR16" s="44"/>
      <c r="HS16" s="44"/>
      <c r="HT16" s="44"/>
      <c r="HU16" s="44"/>
    </row>
    <row r="17" spans="1:126" customFormat="1" ht="18" customHeight="1" thickBot="1">
      <c r="A17" s="281" t="s">
        <v>19</v>
      </c>
      <c r="B17" s="279" t="s">
        <v>38</v>
      </c>
      <c r="C17" s="280" t="s">
        <v>99</v>
      </c>
      <c r="D17" s="280"/>
      <c r="E17" s="280"/>
      <c r="F17" s="280"/>
      <c r="G17" s="280"/>
      <c r="H17" s="280"/>
      <c r="I17" s="280"/>
      <c r="J17" s="280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</row>
    <row r="18" spans="1:126" customFormat="1" ht="43.5" customHeight="1" thickBot="1">
      <c r="A18" s="281"/>
      <c r="B18" s="279"/>
      <c r="C18" s="279" t="s">
        <v>144</v>
      </c>
      <c r="D18" s="279"/>
      <c r="E18" s="334" t="s">
        <v>141</v>
      </c>
      <c r="F18" s="279"/>
      <c r="G18" s="279" t="s">
        <v>145</v>
      </c>
      <c r="H18" s="279"/>
      <c r="I18" s="279" t="s">
        <v>146</v>
      </c>
      <c r="J18" s="279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</row>
    <row r="19" spans="1:126" customFormat="1" ht="18.75" customHeight="1" thickBot="1">
      <c r="A19" s="281"/>
      <c r="B19" s="279"/>
      <c r="C19" s="65" t="s">
        <v>123</v>
      </c>
      <c r="D19" s="65" t="s">
        <v>124</v>
      </c>
      <c r="E19" s="65" t="s">
        <v>123</v>
      </c>
      <c r="F19" s="65" t="s">
        <v>124</v>
      </c>
      <c r="G19" s="65" t="s">
        <v>123</v>
      </c>
      <c r="H19" s="65" t="s">
        <v>124</v>
      </c>
      <c r="I19" s="65" t="s">
        <v>123</v>
      </c>
      <c r="J19" s="65" t="s">
        <v>124</v>
      </c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15"/>
      <c r="DR19" s="15"/>
      <c r="DS19" s="15"/>
      <c r="DT19" s="15"/>
      <c r="DU19" s="15"/>
      <c r="DV19" s="15"/>
    </row>
    <row r="20" spans="1:126" customFormat="1" ht="14.25" customHeight="1" thickBot="1">
      <c r="A20" s="69">
        <v>1</v>
      </c>
      <c r="B20" s="69">
        <v>2</v>
      </c>
      <c r="C20" s="69">
        <v>3</v>
      </c>
      <c r="D20" s="69">
        <v>4</v>
      </c>
      <c r="E20" s="96">
        <v>5</v>
      </c>
      <c r="F20" s="69">
        <v>6</v>
      </c>
      <c r="G20" s="69">
        <v>7</v>
      </c>
      <c r="H20" s="69">
        <v>8</v>
      </c>
      <c r="I20" s="69">
        <v>9</v>
      </c>
      <c r="J20" s="69">
        <v>10</v>
      </c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  <c r="DT20" s="15"/>
      <c r="DU20" s="15"/>
      <c r="DV20" s="15"/>
    </row>
    <row r="21" spans="1:126" customFormat="1" ht="39" customHeight="1" thickBot="1">
      <c r="A21" s="72" t="s">
        <v>111</v>
      </c>
      <c r="B21" s="73" t="s">
        <v>112</v>
      </c>
      <c r="C21" s="126"/>
      <c r="D21" s="127"/>
      <c r="E21" s="126"/>
      <c r="F21" s="127"/>
      <c r="G21" s="126"/>
      <c r="H21" s="127"/>
      <c r="I21" s="126"/>
      <c r="J21" s="127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  <c r="DQ21" s="15"/>
      <c r="DR21" s="15"/>
      <c r="DS21" s="15"/>
      <c r="DT21" s="15"/>
      <c r="DU21" s="15"/>
      <c r="DV21" s="15"/>
    </row>
    <row r="22" spans="1:126" customFormat="1" ht="38.25" customHeight="1" thickBot="1">
      <c r="A22" s="72" t="s">
        <v>113</v>
      </c>
      <c r="B22" s="73" t="s">
        <v>114</v>
      </c>
      <c r="C22" s="126"/>
      <c r="D22" s="127"/>
      <c r="E22" s="126"/>
      <c r="F22" s="127"/>
      <c r="G22" s="126"/>
      <c r="H22" s="127"/>
      <c r="I22" s="126"/>
      <c r="J22" s="127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  <c r="DQ22" s="15"/>
      <c r="DR22" s="15"/>
      <c r="DS22" s="15"/>
      <c r="DT22" s="15"/>
      <c r="DU22" s="15"/>
      <c r="DV22" s="15"/>
    </row>
    <row r="23" spans="1:126" customFormat="1" ht="62.25" customHeight="1" thickBot="1">
      <c r="A23" s="72" t="s">
        <v>115</v>
      </c>
      <c r="B23" s="73" t="s">
        <v>116</v>
      </c>
      <c r="C23" s="126"/>
      <c r="D23" s="127"/>
      <c r="E23" s="126"/>
      <c r="F23" s="127"/>
      <c r="G23" s="126"/>
      <c r="H23" s="127"/>
      <c r="I23" s="126"/>
      <c r="J23" s="127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  <c r="DQ23" s="15"/>
      <c r="DR23" s="15"/>
      <c r="DS23" s="15"/>
      <c r="DT23" s="15"/>
      <c r="DU23" s="15"/>
      <c r="DV23" s="15"/>
    </row>
    <row r="24" spans="1:126" customFormat="1" ht="49.5" customHeight="1" thickBot="1">
      <c r="A24" s="72" t="s">
        <v>117</v>
      </c>
      <c r="B24" s="73" t="s">
        <v>118</v>
      </c>
      <c r="C24" s="126"/>
      <c r="D24" s="127"/>
      <c r="E24" s="126"/>
      <c r="F24" s="127"/>
      <c r="G24" s="126"/>
      <c r="H24" s="127"/>
      <c r="I24" s="126"/>
      <c r="J24" s="127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</row>
    <row r="25" spans="1:126" customFormat="1" ht="47.25" customHeight="1" thickBot="1">
      <c r="A25" s="72" t="s">
        <v>119</v>
      </c>
      <c r="B25" s="73" t="s">
        <v>120</v>
      </c>
      <c r="C25" s="126"/>
      <c r="D25" s="127"/>
      <c r="E25" s="126"/>
      <c r="F25" s="127"/>
      <c r="G25" s="126"/>
      <c r="H25" s="127"/>
      <c r="I25" s="126"/>
      <c r="J25" s="127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  <c r="DQ25" s="15"/>
      <c r="DR25" s="15"/>
      <c r="DS25" s="15"/>
      <c r="DT25" s="15"/>
      <c r="DU25" s="15"/>
      <c r="DV25" s="15"/>
    </row>
    <row r="26" spans="1:126" customFormat="1" ht="57.75" customHeight="1" thickBot="1">
      <c r="A26" s="79" t="s">
        <v>121</v>
      </c>
      <c r="B26" s="73" t="s">
        <v>122</v>
      </c>
      <c r="C26" s="126"/>
      <c r="D26" s="127"/>
      <c r="E26" s="126"/>
      <c r="F26" s="127"/>
      <c r="G26" s="126"/>
      <c r="H26" s="127"/>
      <c r="I26" s="126"/>
      <c r="J26" s="127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  <c r="DQ26" s="15"/>
      <c r="DR26" s="15"/>
      <c r="DS26" s="15"/>
      <c r="DT26" s="15"/>
      <c r="DU26" s="15"/>
      <c r="DV26" s="15"/>
    </row>
    <row r="28" spans="1:126" customFormat="1" ht="26.25" customHeight="1">
      <c r="A28" s="335" t="s">
        <v>94</v>
      </c>
      <c r="B28" s="376"/>
      <c r="C28" s="376"/>
      <c r="D28" s="376"/>
      <c r="E28" s="376"/>
      <c r="F28" s="376"/>
      <c r="G28" s="376"/>
      <c r="H28" s="376"/>
      <c r="I28" s="376"/>
      <c r="J28" s="376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  <c r="DQ28" s="15"/>
      <c r="DR28" s="15"/>
      <c r="DS28" s="15"/>
      <c r="DT28" s="15"/>
      <c r="DU28" s="15"/>
      <c r="DV28" s="15"/>
    </row>
  </sheetData>
  <sheetProtection sheet="1" objects="1" scenarios="1"/>
  <mergeCells count="53">
    <mergeCell ref="A3:J3"/>
    <mergeCell ref="A4:A5"/>
    <mergeCell ref="B4:B5"/>
    <mergeCell ref="C4:J4"/>
    <mergeCell ref="C5:D5"/>
    <mergeCell ref="E5:F5"/>
    <mergeCell ref="G5:H5"/>
    <mergeCell ref="I5:J5"/>
    <mergeCell ref="C7:D7"/>
    <mergeCell ref="E7:F7"/>
    <mergeCell ref="G7:H7"/>
    <mergeCell ref="I7:J7"/>
    <mergeCell ref="C6:D6"/>
    <mergeCell ref="E6:F6"/>
    <mergeCell ref="G6:H6"/>
    <mergeCell ref="I6:J6"/>
    <mergeCell ref="C9:D9"/>
    <mergeCell ref="E9:F9"/>
    <mergeCell ref="G9:H9"/>
    <mergeCell ref="I9:J9"/>
    <mergeCell ref="C8:D8"/>
    <mergeCell ref="E8:F8"/>
    <mergeCell ref="G8:H8"/>
    <mergeCell ref="I8:J8"/>
    <mergeCell ref="C10:D10"/>
    <mergeCell ref="E10:F10"/>
    <mergeCell ref="G10:H10"/>
    <mergeCell ref="I10:J10"/>
    <mergeCell ref="E14:F14"/>
    <mergeCell ref="G14:H14"/>
    <mergeCell ref="I14:J14"/>
    <mergeCell ref="C11:D11"/>
    <mergeCell ref="E11:F11"/>
    <mergeCell ref="G11:H11"/>
    <mergeCell ref="I11:J11"/>
    <mergeCell ref="A16:J16"/>
    <mergeCell ref="C14:D14"/>
    <mergeCell ref="C12:D12"/>
    <mergeCell ref="E12:F12"/>
    <mergeCell ref="G12:H12"/>
    <mergeCell ref="I12:J12"/>
    <mergeCell ref="C13:D13"/>
    <mergeCell ref="E13:F13"/>
    <mergeCell ref="G13:H13"/>
    <mergeCell ref="I13:J13"/>
    <mergeCell ref="A28:J28"/>
    <mergeCell ref="G18:H18"/>
    <mergeCell ref="I18:J18"/>
    <mergeCell ref="A17:A19"/>
    <mergeCell ref="B17:B19"/>
    <mergeCell ref="C17:J17"/>
    <mergeCell ref="C18:D18"/>
    <mergeCell ref="E18:F18"/>
  </mergeCells>
  <phoneticPr fontId="20" type="noConversion"/>
  <pageMargins left="0.51181102362204722" right="0.11811023622047245" top="0.55118110236220474" bottom="0.15748031496062992" header="0.31496062992125984" footer="0.31496062992125984"/>
  <pageSetup paperSize="9" scale="74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7"/>
  <sheetViews>
    <sheetView topLeftCell="A10" workbookViewId="0">
      <selection activeCell="E24" sqref="E24"/>
    </sheetView>
  </sheetViews>
  <sheetFormatPr defaultRowHeight="15"/>
  <cols>
    <col min="1" max="1" width="68.140625" customWidth="1"/>
    <col min="2" max="2" width="4.85546875" customWidth="1"/>
    <col min="3" max="3" width="15.42578125" customWidth="1"/>
    <col min="4" max="5" width="14.28515625" customWidth="1"/>
    <col min="6" max="6" width="13.42578125" customWidth="1"/>
    <col min="7" max="7" width="13.28515625" customWidth="1"/>
    <col min="8" max="8" width="12.5703125" customWidth="1"/>
    <col min="9" max="9" width="11.7109375" customWidth="1"/>
    <col min="10" max="10" width="13.140625" customWidth="1"/>
  </cols>
  <sheetData>
    <row r="1" spans="1:10">
      <c r="J1" s="4" t="s">
        <v>186</v>
      </c>
    </row>
    <row r="2" spans="1:10" ht="15.75" thickBot="1">
      <c r="A2" s="278" t="s">
        <v>18</v>
      </c>
      <c r="B2" s="278"/>
      <c r="C2" s="278"/>
      <c r="D2" s="278"/>
      <c r="E2" s="278"/>
      <c r="F2" s="278"/>
      <c r="G2" s="278"/>
      <c r="H2" s="278"/>
      <c r="I2" s="278"/>
      <c r="J2" s="278"/>
    </row>
    <row r="3" spans="1:10" ht="15" customHeight="1" thickBot="1">
      <c r="A3" s="281" t="s">
        <v>19</v>
      </c>
      <c r="B3" s="377" t="s">
        <v>38</v>
      </c>
      <c r="C3" s="280" t="s">
        <v>66</v>
      </c>
      <c r="D3" s="280"/>
      <c r="E3" s="280"/>
      <c r="F3" s="280"/>
      <c r="G3" s="280"/>
      <c r="H3" s="280"/>
      <c r="I3" s="280"/>
      <c r="J3" s="280"/>
    </row>
    <row r="4" spans="1:10" ht="29.25" customHeight="1" thickBot="1">
      <c r="A4" s="281"/>
      <c r="B4" s="377"/>
      <c r="C4" s="279" t="s">
        <v>185</v>
      </c>
      <c r="D4" s="279"/>
      <c r="E4" s="279"/>
      <c r="F4" s="279"/>
      <c r="G4" s="279"/>
      <c r="H4" s="279"/>
      <c r="I4" s="279"/>
      <c r="J4" s="279"/>
    </row>
    <row r="5" spans="1:10" ht="34.5" customHeight="1" thickBot="1">
      <c r="A5" s="281"/>
      <c r="B5" s="377"/>
      <c r="C5" s="227" t="s">
        <v>63</v>
      </c>
      <c r="D5" s="213" t="s">
        <v>64</v>
      </c>
      <c r="E5" s="229" t="s">
        <v>63</v>
      </c>
      <c r="F5" s="213" t="s">
        <v>64</v>
      </c>
      <c r="G5" s="213" t="s">
        <v>63</v>
      </c>
      <c r="H5" s="213" t="s">
        <v>64</v>
      </c>
      <c r="I5" s="213" t="s">
        <v>63</v>
      </c>
      <c r="J5" s="213" t="s">
        <v>64</v>
      </c>
    </row>
    <row r="6" spans="1:10" ht="10.5" customHeight="1" thickBot="1">
      <c r="A6" s="214">
        <v>1</v>
      </c>
      <c r="B6" s="215">
        <v>2</v>
      </c>
      <c r="C6" s="228">
        <v>3</v>
      </c>
      <c r="D6" s="214">
        <v>4</v>
      </c>
      <c r="E6" s="215">
        <v>5</v>
      </c>
      <c r="F6" s="214">
        <v>6</v>
      </c>
      <c r="G6" s="214">
        <v>7</v>
      </c>
      <c r="H6" s="214">
        <v>8</v>
      </c>
      <c r="I6" s="214">
        <v>9</v>
      </c>
      <c r="J6" s="214">
        <v>10</v>
      </c>
    </row>
    <row r="7" spans="1:10" s="86" customFormat="1" ht="24" customHeight="1" thickBot="1">
      <c r="A7" s="220" t="s">
        <v>20</v>
      </c>
      <c r="B7" s="216" t="s">
        <v>39</v>
      </c>
      <c r="C7" s="204" t="s">
        <v>65</v>
      </c>
      <c r="D7" s="203">
        <f>D9+D10</f>
        <v>0</v>
      </c>
      <c r="E7" s="36" t="s">
        <v>65</v>
      </c>
      <c r="F7" s="37"/>
      <c r="G7" s="36" t="s">
        <v>65</v>
      </c>
      <c r="H7" s="37"/>
      <c r="I7" s="36" t="s">
        <v>65</v>
      </c>
      <c r="J7" s="37"/>
    </row>
    <row r="8" spans="1:10" s="86" customFormat="1">
      <c r="A8" s="221" t="s">
        <v>21</v>
      </c>
      <c r="B8" s="245"/>
      <c r="C8" s="205"/>
      <c r="D8" s="206"/>
      <c r="E8" s="55"/>
      <c r="F8" s="38"/>
      <c r="G8" s="55"/>
      <c r="H8" s="38"/>
      <c r="I8" s="55"/>
      <c r="J8" s="38"/>
    </row>
    <row r="9" spans="1:10" s="86" customFormat="1" ht="13.5" customHeight="1">
      <c r="A9" s="231" t="s">
        <v>22</v>
      </c>
      <c r="B9" s="222" t="s">
        <v>40</v>
      </c>
      <c r="C9" s="207" t="s">
        <v>65</v>
      </c>
      <c r="D9" s="208"/>
      <c r="E9" s="57" t="s">
        <v>65</v>
      </c>
      <c r="F9" s="39"/>
      <c r="G9" s="57" t="s">
        <v>65</v>
      </c>
      <c r="H9" s="39"/>
      <c r="I9" s="57" t="s">
        <v>65</v>
      </c>
      <c r="J9" s="39"/>
    </row>
    <row r="10" spans="1:10" s="86" customFormat="1" ht="13.5" customHeight="1" thickBot="1">
      <c r="A10" s="223" t="s">
        <v>23</v>
      </c>
      <c r="B10" s="233" t="s">
        <v>41</v>
      </c>
      <c r="C10" s="205" t="s">
        <v>65</v>
      </c>
      <c r="D10" s="209"/>
      <c r="E10" s="55" t="s">
        <v>65</v>
      </c>
      <c r="F10" s="38"/>
      <c r="G10" s="55" t="s">
        <v>65</v>
      </c>
      <c r="H10" s="38"/>
      <c r="I10" s="55" t="s">
        <v>65</v>
      </c>
      <c r="J10" s="38"/>
    </row>
    <row r="11" spans="1:10" s="86" customFormat="1" ht="24.75" customHeight="1" thickBot="1">
      <c r="A11" s="220" t="s">
        <v>70</v>
      </c>
      <c r="B11" s="216" t="s">
        <v>42</v>
      </c>
      <c r="C11" s="204" t="s">
        <v>65</v>
      </c>
      <c r="D11" s="203">
        <f>D13+D14+D16</f>
        <v>0</v>
      </c>
      <c r="E11" s="36" t="s">
        <v>65</v>
      </c>
      <c r="F11" s="37"/>
      <c r="G11" s="36" t="s">
        <v>65</v>
      </c>
      <c r="H11" s="37"/>
      <c r="I11" s="36" t="s">
        <v>65</v>
      </c>
      <c r="J11" s="37"/>
    </row>
    <row r="12" spans="1:10" s="86" customFormat="1">
      <c r="A12" s="221" t="s">
        <v>21</v>
      </c>
      <c r="B12" s="232"/>
      <c r="C12" s="205"/>
      <c r="D12" s="206"/>
      <c r="E12" s="55"/>
      <c r="F12" s="230"/>
      <c r="G12" s="55"/>
      <c r="H12" s="230"/>
      <c r="I12" s="230"/>
      <c r="J12" s="230"/>
    </row>
    <row r="13" spans="1:10" s="86" customFormat="1">
      <c r="A13" s="231" t="s">
        <v>24</v>
      </c>
      <c r="B13" s="222" t="s">
        <v>43</v>
      </c>
      <c r="C13" s="207" t="s">
        <v>65</v>
      </c>
      <c r="D13" s="247"/>
      <c r="E13" s="207" t="s">
        <v>65</v>
      </c>
      <c r="F13" s="222"/>
      <c r="G13" s="207" t="s">
        <v>65</v>
      </c>
      <c r="H13" s="222"/>
      <c r="I13" s="222" t="s">
        <v>65</v>
      </c>
      <c r="J13" s="222"/>
    </row>
    <row r="14" spans="1:10" s="86" customFormat="1">
      <c r="A14" s="231" t="s">
        <v>25</v>
      </c>
      <c r="B14" s="222" t="s">
        <v>44</v>
      </c>
      <c r="C14" s="207" t="s">
        <v>65</v>
      </c>
      <c r="D14" s="247"/>
      <c r="E14" s="207" t="s">
        <v>65</v>
      </c>
      <c r="F14" s="222"/>
      <c r="G14" s="207" t="s">
        <v>65</v>
      </c>
      <c r="H14" s="222"/>
      <c r="I14" s="222" t="s">
        <v>65</v>
      </c>
      <c r="J14" s="222"/>
    </row>
    <row r="15" spans="1:10" s="86" customFormat="1">
      <c r="A15" s="231" t="s">
        <v>26</v>
      </c>
      <c r="B15" s="222" t="s">
        <v>45</v>
      </c>
      <c r="C15" s="207" t="s">
        <v>65</v>
      </c>
      <c r="D15" s="247"/>
      <c r="E15" s="207" t="s">
        <v>65</v>
      </c>
      <c r="F15" s="222"/>
      <c r="G15" s="207" t="s">
        <v>65</v>
      </c>
      <c r="H15" s="222"/>
      <c r="I15" s="222" t="s">
        <v>65</v>
      </c>
      <c r="J15" s="222"/>
    </row>
    <row r="16" spans="1:10" s="86" customFormat="1" ht="17.25" customHeight="1" thickBot="1">
      <c r="A16" s="223" t="s">
        <v>23</v>
      </c>
      <c r="B16" s="233" t="s">
        <v>46</v>
      </c>
      <c r="C16" s="205" t="s">
        <v>65</v>
      </c>
      <c r="D16" s="209"/>
      <c r="E16" s="55" t="s">
        <v>65</v>
      </c>
      <c r="F16" s="38"/>
      <c r="G16" s="55" t="s">
        <v>65</v>
      </c>
      <c r="H16" s="38"/>
      <c r="I16" s="38" t="s">
        <v>65</v>
      </c>
      <c r="J16" s="38"/>
    </row>
    <row r="17" spans="1:10" s="86" customFormat="1" ht="25.5" customHeight="1" thickBot="1">
      <c r="A17" s="220" t="s">
        <v>27</v>
      </c>
      <c r="B17" s="216" t="s">
        <v>47</v>
      </c>
      <c r="C17" s="204" t="s">
        <v>65</v>
      </c>
      <c r="D17" s="211"/>
      <c r="E17" s="36" t="s">
        <v>65</v>
      </c>
      <c r="F17" s="37"/>
      <c r="G17" s="36" t="s">
        <v>65</v>
      </c>
      <c r="H17" s="37"/>
      <c r="I17" s="37" t="s">
        <v>65</v>
      </c>
      <c r="J17" s="37"/>
    </row>
    <row r="18" spans="1:10" s="86" customFormat="1" ht="25.5" customHeight="1" thickBot="1">
      <c r="A18" s="220" t="s">
        <v>28</v>
      </c>
      <c r="B18" s="216" t="s">
        <v>48</v>
      </c>
      <c r="C18" s="204" t="s">
        <v>65</v>
      </c>
      <c r="D18" s="211"/>
      <c r="E18" s="36" t="s">
        <v>65</v>
      </c>
      <c r="F18" s="37"/>
      <c r="G18" s="36" t="s">
        <v>65</v>
      </c>
      <c r="H18" s="37"/>
      <c r="I18" s="37" t="s">
        <v>65</v>
      </c>
      <c r="J18" s="37"/>
    </row>
    <row r="19" spans="1:10" s="86" customFormat="1" ht="33.75" customHeight="1" thickBot="1">
      <c r="A19" s="220" t="s">
        <v>29</v>
      </c>
      <c r="B19" s="216" t="s">
        <v>49</v>
      </c>
      <c r="C19" s="210"/>
      <c r="D19" s="203">
        <f>D7+D11+D17+D18</f>
        <v>0</v>
      </c>
      <c r="E19" s="36"/>
      <c r="F19" s="37"/>
      <c r="G19" s="36"/>
      <c r="H19" s="37"/>
      <c r="I19" s="37"/>
      <c r="J19" s="37"/>
    </row>
    <row r="20" spans="1:10" s="86" customFormat="1" ht="25.5" customHeight="1" thickBot="1">
      <c r="A20" s="220" t="s">
        <v>71</v>
      </c>
      <c r="B20" s="216" t="s">
        <v>50</v>
      </c>
      <c r="C20" s="210"/>
      <c r="D20" s="211"/>
      <c r="E20" s="36"/>
      <c r="F20" s="37"/>
      <c r="G20" s="36"/>
      <c r="H20" s="37"/>
      <c r="I20" s="37"/>
      <c r="J20" s="37"/>
    </row>
    <row r="21" spans="1:10" s="86" customFormat="1">
      <c r="A21" s="221" t="s">
        <v>30</v>
      </c>
      <c r="B21" s="217"/>
      <c r="C21" s="212"/>
      <c r="D21" s="206"/>
      <c r="E21" s="55"/>
      <c r="F21" s="38"/>
      <c r="G21" s="55"/>
      <c r="H21" s="38"/>
      <c r="I21" s="38"/>
      <c r="J21" s="38"/>
    </row>
    <row r="22" spans="1:10" s="86" customFormat="1" ht="14.25" customHeight="1">
      <c r="A22" s="246" t="s">
        <v>31</v>
      </c>
      <c r="B22" s="222" t="s">
        <v>51</v>
      </c>
      <c r="C22" s="207" t="s">
        <v>65</v>
      </c>
      <c r="D22" s="247"/>
      <c r="E22" s="207" t="s">
        <v>65</v>
      </c>
      <c r="F22" s="222"/>
      <c r="G22" s="207" t="s">
        <v>65</v>
      </c>
      <c r="H22" s="222"/>
      <c r="I22" s="222" t="s">
        <v>65</v>
      </c>
      <c r="J22" s="222"/>
    </row>
    <row r="23" spans="1:10" s="86" customFormat="1" ht="22.5">
      <c r="A23" s="234" t="s">
        <v>32</v>
      </c>
      <c r="B23" s="235" t="s">
        <v>52</v>
      </c>
      <c r="C23" s="236" t="s">
        <v>65</v>
      </c>
      <c r="D23" s="237">
        <f>D25+D26</f>
        <v>0</v>
      </c>
      <c r="E23" s="56" t="s">
        <v>65</v>
      </c>
      <c r="F23" s="40"/>
      <c r="G23" s="56" t="s">
        <v>65</v>
      </c>
      <c r="H23" s="40"/>
      <c r="I23" s="40" t="s">
        <v>65</v>
      </c>
      <c r="J23" s="40"/>
    </row>
    <row r="24" spans="1:10" s="86" customFormat="1">
      <c r="A24" s="224" t="s">
        <v>21</v>
      </c>
      <c r="B24" s="217"/>
      <c r="C24" s="205"/>
      <c r="D24" s="206"/>
      <c r="E24" s="55"/>
      <c r="F24" s="38"/>
      <c r="G24" s="55"/>
      <c r="H24" s="38"/>
      <c r="I24" s="38"/>
      <c r="J24" s="38"/>
    </row>
    <row r="25" spans="1:10" s="86" customFormat="1">
      <c r="A25" s="238" t="s">
        <v>33</v>
      </c>
      <c r="B25" s="219" t="s">
        <v>53</v>
      </c>
      <c r="C25" s="207" t="s">
        <v>65</v>
      </c>
      <c r="D25" s="208"/>
      <c r="E25" s="57" t="s">
        <v>65</v>
      </c>
      <c r="F25" s="39"/>
      <c r="G25" s="57" t="s">
        <v>65</v>
      </c>
      <c r="H25" s="39"/>
      <c r="I25" s="39" t="s">
        <v>65</v>
      </c>
      <c r="J25" s="39"/>
    </row>
    <row r="26" spans="1:10" s="86" customFormat="1" ht="15.75" thickBot="1">
      <c r="A26" s="225" t="s">
        <v>34</v>
      </c>
      <c r="B26" s="217" t="s">
        <v>54</v>
      </c>
      <c r="C26" s="205" t="s">
        <v>65</v>
      </c>
      <c r="D26" s="209"/>
      <c r="E26" s="55" t="s">
        <v>65</v>
      </c>
      <c r="F26" s="38"/>
      <c r="G26" s="55" t="s">
        <v>65</v>
      </c>
      <c r="H26" s="38"/>
      <c r="I26" s="38" t="s">
        <v>65</v>
      </c>
      <c r="J26" s="38"/>
    </row>
    <row r="27" spans="1:10" s="86" customFormat="1" ht="24" customHeight="1" thickBot="1">
      <c r="A27" s="220" t="s">
        <v>69</v>
      </c>
      <c r="B27" s="216" t="s">
        <v>55</v>
      </c>
      <c r="C27" s="210"/>
      <c r="D27" s="211"/>
      <c r="E27" s="36"/>
      <c r="F27" s="37"/>
      <c r="G27" s="36"/>
      <c r="H27" s="37"/>
      <c r="I27" s="37"/>
      <c r="J27" s="37"/>
    </row>
    <row r="28" spans="1:10" s="86" customFormat="1">
      <c r="A28" s="221" t="s">
        <v>30</v>
      </c>
      <c r="B28" s="217"/>
      <c r="C28" s="212"/>
      <c r="D28" s="206"/>
      <c r="E28" s="55"/>
      <c r="F28" s="38"/>
      <c r="G28" s="55"/>
      <c r="H28" s="38"/>
      <c r="I28" s="38"/>
      <c r="J28" s="38"/>
    </row>
    <row r="29" spans="1:10" s="86" customFormat="1" ht="24.75" customHeight="1">
      <c r="A29" s="226" t="s">
        <v>35</v>
      </c>
      <c r="B29" s="219" t="s">
        <v>56</v>
      </c>
      <c r="C29" s="207" t="s">
        <v>65</v>
      </c>
      <c r="D29" s="239">
        <f>D31+D32</f>
        <v>0</v>
      </c>
      <c r="E29" s="57" t="s">
        <v>65</v>
      </c>
      <c r="F29" s="39"/>
      <c r="G29" s="57" t="s">
        <v>65</v>
      </c>
      <c r="H29" s="39"/>
      <c r="I29" s="39" t="s">
        <v>65</v>
      </c>
      <c r="J29" s="39"/>
    </row>
    <row r="30" spans="1:10" s="86" customFormat="1">
      <c r="A30" s="224" t="s">
        <v>21</v>
      </c>
      <c r="B30" s="218"/>
      <c r="C30" s="205"/>
      <c r="D30" s="206"/>
      <c r="E30" s="55"/>
      <c r="F30" s="38"/>
      <c r="G30" s="55"/>
      <c r="H30" s="38"/>
      <c r="I30" s="38"/>
      <c r="J30" s="38"/>
    </row>
    <row r="31" spans="1:10" s="86" customFormat="1">
      <c r="A31" s="238" t="s">
        <v>33</v>
      </c>
      <c r="B31" s="240" t="s">
        <v>57</v>
      </c>
      <c r="C31" s="207" t="s">
        <v>65</v>
      </c>
      <c r="D31" s="208"/>
      <c r="E31" s="57" t="s">
        <v>65</v>
      </c>
      <c r="F31" s="39"/>
      <c r="G31" s="57" t="s">
        <v>65</v>
      </c>
      <c r="H31" s="39"/>
      <c r="I31" s="39" t="s">
        <v>65</v>
      </c>
      <c r="J31" s="39"/>
    </row>
    <row r="32" spans="1:10" s="86" customFormat="1" ht="16.5" customHeight="1">
      <c r="A32" s="241" t="s">
        <v>34</v>
      </c>
      <c r="B32" s="242" t="s">
        <v>58</v>
      </c>
      <c r="C32" s="236" t="s">
        <v>65</v>
      </c>
      <c r="D32" s="243"/>
      <c r="E32" s="56" t="s">
        <v>65</v>
      </c>
      <c r="F32" s="40"/>
      <c r="G32" s="56" t="s">
        <v>65</v>
      </c>
      <c r="H32" s="40"/>
      <c r="I32" s="40" t="s">
        <v>65</v>
      </c>
      <c r="J32" s="40"/>
    </row>
    <row r="33" spans="1:10" s="86" customFormat="1" ht="15.75" customHeight="1">
      <c r="A33" s="234" t="s">
        <v>36</v>
      </c>
      <c r="B33" s="235" t="s">
        <v>59</v>
      </c>
      <c r="C33" s="236" t="s">
        <v>65</v>
      </c>
      <c r="D33" s="243"/>
      <c r="E33" s="56" t="s">
        <v>65</v>
      </c>
      <c r="F33" s="40"/>
      <c r="G33" s="56" t="s">
        <v>65</v>
      </c>
      <c r="H33" s="40"/>
      <c r="I33" s="40" t="s">
        <v>65</v>
      </c>
      <c r="J33" s="40"/>
    </row>
    <row r="34" spans="1:10" s="86" customFormat="1" ht="14.25" customHeight="1" thickBot="1">
      <c r="A34" s="223" t="s">
        <v>37</v>
      </c>
      <c r="B34" s="217" t="s">
        <v>60</v>
      </c>
      <c r="C34" s="205" t="s">
        <v>65</v>
      </c>
      <c r="D34" s="209"/>
      <c r="E34" s="55" t="s">
        <v>65</v>
      </c>
      <c r="F34" s="38"/>
      <c r="G34" s="55" t="s">
        <v>65</v>
      </c>
      <c r="H34" s="38"/>
      <c r="I34" s="38" t="s">
        <v>65</v>
      </c>
      <c r="J34" s="38"/>
    </row>
    <row r="35" spans="1:10" s="86" customFormat="1" ht="34.5" customHeight="1" thickBot="1">
      <c r="A35" s="220" t="s">
        <v>68</v>
      </c>
      <c r="B35" s="216" t="s">
        <v>61</v>
      </c>
      <c r="C35" s="244">
        <f>C19+C20+C27</f>
        <v>0</v>
      </c>
      <c r="D35" s="203">
        <f>D19+D20+D27</f>
        <v>0</v>
      </c>
      <c r="E35" s="36"/>
      <c r="F35" s="37"/>
      <c r="G35" s="36"/>
      <c r="H35" s="37"/>
      <c r="I35" s="37"/>
      <c r="J35" s="37"/>
    </row>
    <row r="36" spans="1:10" ht="5.25" customHeight="1"/>
    <row r="37" spans="1:10">
      <c r="A37" s="28" t="s">
        <v>67</v>
      </c>
    </row>
  </sheetData>
  <sheetProtection sheet="1" objects="1" scenarios="1"/>
  <mergeCells count="8">
    <mergeCell ref="A2:J2"/>
    <mergeCell ref="A3:A5"/>
    <mergeCell ref="B3:B5"/>
    <mergeCell ref="C3:J3"/>
    <mergeCell ref="C4:D4"/>
    <mergeCell ref="E4:F4"/>
    <mergeCell ref="G4:H4"/>
    <mergeCell ref="I4:J4"/>
  </mergeCells>
  <phoneticPr fontId="20" type="noConversion"/>
  <pageMargins left="0.11811023622047245" right="0.19685039370078741" top="0.55118110236220474" bottom="0.19685039370078741" header="0.31496062992125984" footer="0.31496062992125984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I21"/>
  <sheetViews>
    <sheetView topLeftCell="A4" workbookViewId="0">
      <selection activeCell="C13" sqref="C13"/>
    </sheetView>
  </sheetViews>
  <sheetFormatPr defaultRowHeight="15"/>
  <cols>
    <col min="1" max="1" width="47.85546875" customWidth="1"/>
    <col min="2" max="2" width="6.7109375" customWidth="1"/>
    <col min="3" max="3" width="14.42578125" customWidth="1"/>
    <col min="4" max="4" width="12.42578125" customWidth="1"/>
    <col min="5" max="5" width="10.85546875" customWidth="1"/>
    <col min="6" max="6" width="11.140625" customWidth="1"/>
    <col min="9" max="9" width="11" customWidth="1"/>
    <col min="10" max="10" width="10.140625" customWidth="1"/>
    <col min="12" max="12" width="12.140625" customWidth="1"/>
    <col min="13" max="13" width="12.28515625" customWidth="1"/>
    <col min="14" max="14" width="9.5703125" customWidth="1"/>
  </cols>
  <sheetData>
    <row r="1" spans="1:191">
      <c r="M1" s="283" t="s">
        <v>100</v>
      </c>
      <c r="N1" s="283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</row>
    <row r="2" spans="1:191"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</row>
    <row r="3" spans="1:191" ht="15.75" thickBot="1">
      <c r="A3" s="278" t="s">
        <v>72</v>
      </c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</row>
    <row r="4" spans="1:191" ht="21" customHeight="1" thickBot="1">
      <c r="A4" s="279" t="s">
        <v>19</v>
      </c>
      <c r="B4" s="284" t="s">
        <v>38</v>
      </c>
      <c r="C4" s="281" t="s">
        <v>62</v>
      </c>
      <c r="D4" s="281"/>
      <c r="E4" s="281"/>
      <c r="F4" s="285" t="s">
        <v>99</v>
      </c>
      <c r="G4" s="285"/>
      <c r="H4" s="285"/>
      <c r="I4" s="285"/>
      <c r="J4" s="285"/>
      <c r="K4" s="285"/>
      <c r="L4" s="285"/>
      <c r="M4" s="285"/>
      <c r="N4" s="285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15"/>
      <c r="EF4" s="15"/>
      <c r="EG4" s="15"/>
      <c r="EH4" s="15"/>
      <c r="EI4" s="15"/>
      <c r="EJ4" s="15"/>
      <c r="EK4" s="15"/>
      <c r="EL4" s="15"/>
      <c r="EM4" s="15"/>
      <c r="EN4" s="15"/>
      <c r="EO4" s="15"/>
      <c r="EP4" s="15"/>
      <c r="EQ4" s="15"/>
      <c r="ER4" s="15"/>
    </row>
    <row r="5" spans="1:191" ht="65.25" customHeight="1" thickBot="1">
      <c r="A5" s="279"/>
      <c r="B5" s="284"/>
      <c r="C5" s="281"/>
      <c r="D5" s="281"/>
      <c r="E5" s="281"/>
      <c r="F5" s="279" t="s">
        <v>127</v>
      </c>
      <c r="G5" s="279"/>
      <c r="H5" s="279"/>
      <c r="I5" s="279" t="s">
        <v>165</v>
      </c>
      <c r="J5" s="279"/>
      <c r="K5" s="279"/>
      <c r="L5" s="279" t="s">
        <v>126</v>
      </c>
      <c r="M5" s="279"/>
      <c r="N5" s="279"/>
      <c r="O5" s="16"/>
      <c r="P5" s="16"/>
      <c r="Q5" s="16"/>
      <c r="R5" s="16"/>
      <c r="S5" s="16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/>
      <c r="EM5" s="15"/>
      <c r="EN5" s="15"/>
      <c r="EO5" s="15"/>
      <c r="EP5" s="15"/>
      <c r="EQ5" s="15"/>
      <c r="ER5" s="15"/>
    </row>
    <row r="6" spans="1:191" ht="69.75" customHeight="1" thickBot="1">
      <c r="A6" s="279"/>
      <c r="B6" s="284"/>
      <c r="C6" s="90" t="s">
        <v>96</v>
      </c>
      <c r="D6" s="90" t="s">
        <v>97</v>
      </c>
      <c r="E6" s="90" t="s">
        <v>98</v>
      </c>
      <c r="F6" s="90" t="s">
        <v>96</v>
      </c>
      <c r="G6" s="90" t="s">
        <v>97</v>
      </c>
      <c r="H6" s="90" t="s">
        <v>98</v>
      </c>
      <c r="I6" s="90" t="s">
        <v>96</v>
      </c>
      <c r="J6" s="90" t="s">
        <v>97</v>
      </c>
      <c r="K6" s="90" t="s">
        <v>98</v>
      </c>
      <c r="L6" s="90" t="s">
        <v>96</v>
      </c>
      <c r="M6" s="90" t="s">
        <v>97</v>
      </c>
      <c r="N6" s="90" t="s">
        <v>98</v>
      </c>
      <c r="O6" s="47"/>
      <c r="P6" s="47"/>
      <c r="Q6" s="47"/>
      <c r="R6" s="47"/>
      <c r="S6" s="47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  <c r="DO6" s="15"/>
      <c r="DP6" s="15"/>
      <c r="DQ6" s="15"/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/>
      <c r="EC6" s="15"/>
      <c r="ED6" s="15"/>
      <c r="EE6" s="15"/>
      <c r="EF6" s="15"/>
      <c r="EG6" s="15"/>
      <c r="EH6" s="15"/>
      <c r="EI6" s="15"/>
      <c r="EJ6" s="15"/>
      <c r="EK6" s="15"/>
      <c r="EL6" s="15"/>
      <c r="EM6" s="15"/>
      <c r="EN6" s="15"/>
      <c r="EO6" s="15"/>
      <c r="EP6" s="15"/>
      <c r="EQ6" s="15"/>
      <c r="ER6" s="15"/>
    </row>
    <row r="7" spans="1:191" ht="14.25" customHeight="1" thickBot="1">
      <c r="A7" s="161">
        <v>1</v>
      </c>
      <c r="B7" s="161">
        <v>2</v>
      </c>
      <c r="C7" s="161">
        <v>3</v>
      </c>
      <c r="D7" s="161">
        <v>4</v>
      </c>
      <c r="E7" s="161">
        <v>5</v>
      </c>
      <c r="F7" s="161">
        <v>6</v>
      </c>
      <c r="G7" s="161">
        <v>7</v>
      </c>
      <c r="H7" s="161">
        <v>8</v>
      </c>
      <c r="I7" s="161">
        <v>9</v>
      </c>
      <c r="J7" s="161">
        <v>10</v>
      </c>
      <c r="K7" s="161">
        <v>11</v>
      </c>
      <c r="L7" s="161">
        <v>12</v>
      </c>
      <c r="M7" s="161">
        <v>13</v>
      </c>
      <c r="N7" s="161">
        <v>14</v>
      </c>
      <c r="O7" s="49"/>
      <c r="P7" s="49"/>
      <c r="Q7" s="49"/>
      <c r="R7" s="49"/>
      <c r="S7" s="49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</row>
    <row r="8" spans="1:191" ht="29.25" customHeight="1" thickBot="1">
      <c r="A8" s="34" t="s">
        <v>73</v>
      </c>
      <c r="B8" s="35" t="s">
        <v>74</v>
      </c>
      <c r="C8" s="154">
        <f>F8+'Численность 4'!I8+'Численность 4'!L8+'Численность 5'!C8+'Численность 5'!F8+'Численность 5'!I8+'Численность 5'!L8+'Численность 6'!C8</f>
        <v>1</v>
      </c>
      <c r="D8" s="154">
        <f>G8+'Численность 4'!J8+'Численность 4'!M8+'Численность 5'!D8+'Численность 5'!G8+'Численность 5'!J8+'Численность 5'!M8+'Численность 6'!D8</f>
        <v>1</v>
      </c>
      <c r="E8" s="155">
        <f>H8+'Численность 4'!K8+'Численность 4'!N8+'Численность 5'!E8+'Численность 5'!H8+'Численность 5'!K8+'Численность 5'!N8+'Численность 6'!E8</f>
        <v>1</v>
      </c>
      <c r="F8" s="154">
        <f>I8+L8+'ЧИСЛЕННОСТЬ 1'!L8+'Численность 2'!I8+'Численность 4'!F8</f>
        <v>1</v>
      </c>
      <c r="G8" s="154">
        <f>J8+M8+'ЧИСЛЕННОСТЬ 1'!M8+'Численность 2'!J8+'Численность 4'!G8</f>
        <v>1</v>
      </c>
      <c r="H8" s="155">
        <f>K8+N8+'ЧИСЛЕННОСТЬ 1'!N8+'Численность 2'!K8+'Численность 4'!H8</f>
        <v>1</v>
      </c>
      <c r="I8" s="154"/>
      <c r="J8" s="154"/>
      <c r="K8" s="155"/>
      <c r="L8" s="154">
        <f>'ЧИСЛЕННОСТЬ 1'!C8+'ЧИСЛЕННОСТЬ 1'!F8+'ЧИСЛЕННОСТЬ 1'!I8</f>
        <v>1</v>
      </c>
      <c r="M8" s="154">
        <f>'ЧИСЛЕННОСТЬ 1'!D8+'ЧИСЛЕННОСТЬ 1'!G8+'ЧИСЛЕННОСТЬ 1'!J8</f>
        <v>1</v>
      </c>
      <c r="N8" s="155">
        <f>'ЧИСЛЕННОСТЬ 1'!E8+'ЧИСЛЕННОСТЬ 1'!H8+'ЧИСЛЕННОСТЬ 1'!K8</f>
        <v>1</v>
      </c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</row>
    <row r="9" spans="1:191" ht="32.25" customHeight="1" thickBot="1">
      <c r="A9" s="34" t="s">
        <v>75</v>
      </c>
      <c r="B9" s="35" t="s">
        <v>76</v>
      </c>
      <c r="C9" s="144">
        <f>F9+'Численность 4'!I9+'Численность 4'!L9+'Численность 5'!C9+'Численность 5'!F9+'Численность 5'!I9+'Численность 5'!L9+'Численность 6'!C9</f>
        <v>25</v>
      </c>
      <c r="D9" s="144">
        <f>G9+'Численность 4'!J9+'Численность 4'!M9+'Численность 5'!D9+'Численность 5'!G9+'Численность 5'!J9+'Численность 5'!M9+'Численность 6'!D9</f>
        <v>24</v>
      </c>
      <c r="E9" s="145">
        <f>H9+'Численность 4'!K9+'Численность 4'!N9+'Численность 5'!E9+'Численность 5'!H9+'Численность 5'!K9+'Численность 5'!N9+'Численность 6'!E9</f>
        <v>24</v>
      </c>
      <c r="F9" s="144">
        <f>I9+L9+'ЧИСЛЕННОСТЬ 1'!L9+'Численность 2'!I9+'Численность 4'!F9</f>
        <v>25</v>
      </c>
      <c r="G9" s="144">
        <f>J9+M9+'ЧИСЛЕННОСТЬ 1'!M9+'Численность 2'!J9+'Численность 4'!G9</f>
        <v>24</v>
      </c>
      <c r="H9" s="145">
        <f>K9+N9+'ЧИСЛЕННОСТЬ 1'!N9+'Численность 2'!K9+'Численность 4'!H9</f>
        <v>24</v>
      </c>
      <c r="I9" s="144">
        <f>I11+I12+I13+I14+I15</f>
        <v>0</v>
      </c>
      <c r="J9" s="144">
        <f>J11+J12+J13+J14+J15</f>
        <v>0</v>
      </c>
      <c r="K9" s="145">
        <f>K11+K12+K13+K14+K15</f>
        <v>0</v>
      </c>
      <c r="L9" s="144">
        <f>'ЧИСЛЕННОСТЬ 1'!C9+'ЧИСЛЕННОСТЬ 1'!F9+'ЧИСЛЕННОСТЬ 1'!I9</f>
        <v>1</v>
      </c>
      <c r="M9" s="144">
        <f>'ЧИСЛЕННОСТЬ 1'!D9+'ЧИСЛЕННОСТЬ 1'!G9+'ЧИСЛЕННОСТЬ 1'!J9</f>
        <v>1</v>
      </c>
      <c r="N9" s="145">
        <f>'ЧИСЛЕННОСТЬ 1'!E9+'ЧИСЛЕННОСТЬ 1'!H9+'ЧИСЛЕННОСТЬ 1'!K9</f>
        <v>1</v>
      </c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</row>
    <row r="10" spans="1:191" ht="15.75">
      <c r="A10" s="165" t="s">
        <v>77</v>
      </c>
      <c r="B10" s="166"/>
      <c r="C10" s="167"/>
      <c r="D10" s="168"/>
      <c r="E10" s="169"/>
      <c r="F10" s="167">
        <f>I10+L10+'ЧИСЛЕННОСТЬ 1'!L10+'Численность 2'!I10+'Численность 4'!F10</f>
        <v>0</v>
      </c>
      <c r="G10" s="168">
        <f>J10+M10+'ЧИСЛЕННОСТЬ 1'!M10+'Численность 2'!J10+'Численность 4'!G10</f>
        <v>0</v>
      </c>
      <c r="H10" s="169">
        <f>K10+N10+'ЧИСЛЕННОСТЬ 1'!N10+'Численность 2'!K10+'Численность 4'!H10</f>
        <v>0</v>
      </c>
      <c r="I10" s="167"/>
      <c r="J10" s="168"/>
      <c r="K10" s="169"/>
      <c r="L10" s="167">
        <f>'ЧИСЛЕННОСТЬ 1'!C10+'ЧИСЛЕННОСТЬ 1'!F10+'ЧИСЛЕННОСТЬ 1'!I10</f>
        <v>0</v>
      </c>
      <c r="M10" s="168">
        <f>'ЧИСЛЕННОСТЬ 1'!D10+'ЧИСЛЕННОСТЬ 1'!G10+'ЧИСЛЕННОСТЬ 1'!J10</f>
        <v>0</v>
      </c>
      <c r="N10" s="169">
        <f>'ЧИСЛЕННОСТЬ 1'!E10+'ЧИСЛЕННОСТЬ 1'!H10+'ЧИСЛЕННОСТЬ 1'!K10</f>
        <v>0</v>
      </c>
    </row>
    <row r="11" spans="1:191" ht="15.75">
      <c r="A11" s="50" t="s">
        <v>79</v>
      </c>
      <c r="B11" s="30" t="s">
        <v>78</v>
      </c>
      <c r="C11" s="179">
        <f>F11+'Численность 4'!I11+'Численность 4'!L11+'Численность 5'!C11+'Численность 5'!F11+'Численность 5'!I11+'Численность 5'!L11+'Численность 6'!C11</f>
        <v>4</v>
      </c>
      <c r="D11" s="180">
        <f>G11+'Численность 4'!J11+'Численность 4'!M11+'Численность 5'!D11+'Численность 5'!G11+'Численность 5'!J11+'Численность 5'!M11+'Численность 6'!D11</f>
        <v>4</v>
      </c>
      <c r="E11" s="181">
        <f>H11+'Численность 4'!K11+'Численность 4'!N11+'Численность 5'!E11+'Численность 5'!H11+'Численность 5'!K11+'Численность 5'!N11+'Численность 6'!E11</f>
        <v>4</v>
      </c>
      <c r="F11" s="179">
        <f>I11+L11+'ЧИСЛЕННОСТЬ 1'!L11+'Численность 2'!I11+'Численность 4'!F11</f>
        <v>4</v>
      </c>
      <c r="G11" s="180">
        <f>J11+M11+'ЧИСЛЕННОСТЬ 1'!M11+'Численность 2'!J11+'Численность 4'!G11</f>
        <v>4</v>
      </c>
      <c r="H11" s="181">
        <f>K11+N11+'ЧИСЛЕННОСТЬ 1'!N11+'Численность 2'!K11+'Численность 4'!H11</f>
        <v>4</v>
      </c>
      <c r="I11" s="179"/>
      <c r="J11" s="180"/>
      <c r="K11" s="181"/>
      <c r="L11" s="179">
        <f>'ЧИСЛЕННОСТЬ 1'!C11+'ЧИСЛЕННОСТЬ 1'!F11+'ЧИСЛЕННОСТЬ 1'!I11</f>
        <v>0</v>
      </c>
      <c r="M11" s="180">
        <f>'ЧИСЛЕННОСТЬ 1'!D11+'ЧИСЛЕННОСТЬ 1'!G11+'ЧИСЛЕННОСТЬ 1'!J11</f>
        <v>0</v>
      </c>
      <c r="N11" s="181">
        <f>'ЧИСЛЕННОСТЬ 1'!E11+'ЧИСЛЕННОСТЬ 1'!H11+'ЧИСЛЕННОСТЬ 1'!K11</f>
        <v>0</v>
      </c>
    </row>
    <row r="12" spans="1:191" ht="15.75">
      <c r="A12" s="22" t="s">
        <v>80</v>
      </c>
      <c r="B12" s="32" t="s">
        <v>81</v>
      </c>
      <c r="C12" s="185">
        <f>F12+'Численность 4'!I12+'Численность 4'!L12+'Численность 5'!C12+'Численность 5'!F12+'Численность 5'!I12+'Численность 5'!L12+'Численность 6'!C12</f>
        <v>3</v>
      </c>
      <c r="D12" s="186">
        <f>G12+'Численность 4'!J12+'Численность 4'!M12+'Численность 5'!D12+'Численность 5'!G12+'Численность 5'!J12+'Численность 5'!M12+'Численность 6'!D12</f>
        <v>3</v>
      </c>
      <c r="E12" s="187">
        <f>H12+'Численность 4'!K12+'Численность 4'!N12+'Численность 5'!E12+'Численность 5'!H12+'Численность 5'!K12+'Численность 5'!N12+'Численность 6'!E12</f>
        <v>3</v>
      </c>
      <c r="F12" s="185">
        <f>I12+L12+'ЧИСЛЕННОСТЬ 1'!L12+'Численность 2'!I12+'Численность 4'!F12</f>
        <v>3</v>
      </c>
      <c r="G12" s="186">
        <f>J12+M12+'ЧИСЛЕННОСТЬ 1'!M12+'Численность 2'!J12+'Численность 4'!G12</f>
        <v>3</v>
      </c>
      <c r="H12" s="187">
        <f>K12+N12+'ЧИСЛЕННОСТЬ 1'!N12+'Численность 2'!K12+'Численность 4'!H12</f>
        <v>3</v>
      </c>
      <c r="I12" s="185"/>
      <c r="J12" s="186"/>
      <c r="K12" s="187"/>
      <c r="L12" s="185">
        <f>'ЧИСЛЕННОСТЬ 1'!C12+'ЧИСЛЕННОСТЬ 1'!F12+'ЧИСЛЕННОСТЬ 1'!I12</f>
        <v>0</v>
      </c>
      <c r="M12" s="186">
        <f>'ЧИСЛЕННОСТЬ 1'!D12+'ЧИСЛЕННОСТЬ 1'!G12+'ЧИСЛЕННОСТЬ 1'!J12</f>
        <v>0</v>
      </c>
      <c r="N12" s="187">
        <f>'ЧИСЛЕННОСТЬ 1'!E12+'ЧИСЛЕННОСТЬ 1'!H12+'ЧИСЛЕННОСТЬ 1'!K12</f>
        <v>0</v>
      </c>
    </row>
    <row r="13" spans="1:191" ht="15.75">
      <c r="A13" s="22" t="s">
        <v>82</v>
      </c>
      <c r="B13" s="32" t="s">
        <v>83</v>
      </c>
      <c r="C13" s="185">
        <f>F13+'Численность 4'!I13+'Численность 4'!L13+'Численность 5'!C13+'Численность 5'!F13+'Численность 5'!I13+'Численность 5'!L13+'Численность 6'!C13</f>
        <v>7</v>
      </c>
      <c r="D13" s="186">
        <f>G13+'Численность 4'!J13+'Численность 4'!M13+'Численность 5'!D13+'Численность 5'!G13+'Численность 5'!J13+'Численность 5'!M13+'Численность 6'!D13</f>
        <v>7</v>
      </c>
      <c r="E13" s="187">
        <f>H13+'Численность 4'!K13+'Численность 4'!N13+'Численность 5'!E13+'Численность 5'!H13+'Численность 5'!K13+'Численность 5'!N13+'Численность 6'!E13</f>
        <v>7</v>
      </c>
      <c r="F13" s="185">
        <f>I13+L13+'ЧИСЛЕННОСТЬ 1'!L13+'Численность 2'!I13+'Численность 4'!F13</f>
        <v>7</v>
      </c>
      <c r="G13" s="186">
        <f>J13+M13+'ЧИСЛЕННОСТЬ 1'!M13+'Численность 2'!J13+'Численность 4'!G13</f>
        <v>7</v>
      </c>
      <c r="H13" s="187">
        <f>K13+N13+'ЧИСЛЕННОСТЬ 1'!N13+'Численность 2'!K13+'Численность 4'!H13</f>
        <v>7</v>
      </c>
      <c r="I13" s="185"/>
      <c r="J13" s="186"/>
      <c r="K13" s="187"/>
      <c r="L13" s="185">
        <f>'ЧИСЛЕННОСТЬ 1'!C13+'ЧИСЛЕННОСТЬ 1'!F13+'ЧИСЛЕННОСТЬ 1'!I13</f>
        <v>0</v>
      </c>
      <c r="M13" s="186">
        <f>'ЧИСЛЕННОСТЬ 1'!D13+'ЧИСЛЕННОСТЬ 1'!G13+'ЧИСЛЕННОСТЬ 1'!J13</f>
        <v>0</v>
      </c>
      <c r="N13" s="187">
        <f>'ЧИСЛЕННОСТЬ 1'!E13+'ЧИСЛЕННОСТЬ 1'!H13+'ЧИСЛЕННОСТЬ 1'!K13</f>
        <v>0</v>
      </c>
    </row>
    <row r="14" spans="1:191" ht="15.75">
      <c r="A14" s="22" t="s">
        <v>84</v>
      </c>
      <c r="B14" s="32" t="s">
        <v>85</v>
      </c>
      <c r="C14" s="185">
        <f>F14+'Численность 4'!I14+'Численность 4'!L14+'Численность 5'!C14+'Численность 5'!F14+'Численность 5'!I14+'Численность 5'!L14+'Численность 6'!C14</f>
        <v>11</v>
      </c>
      <c r="D14" s="186">
        <f>G14+'Численность 4'!J14+'Численность 4'!M14+'Численность 5'!D14+'Численность 5'!G14+'Численность 5'!J14+'Численность 5'!M14+'Численность 6'!D14</f>
        <v>10</v>
      </c>
      <c r="E14" s="187">
        <f>H14+'Численность 4'!K14+'Численность 4'!N14+'Численность 5'!E14+'Численность 5'!H14+'Численность 5'!K14+'Численность 5'!N14+'Численность 6'!E14</f>
        <v>10</v>
      </c>
      <c r="F14" s="185">
        <f>I14+L14+'ЧИСЛЕННОСТЬ 1'!L14+'Численность 2'!I14+'Численность 4'!F14</f>
        <v>11</v>
      </c>
      <c r="G14" s="186">
        <f>J14+M14+'ЧИСЛЕННОСТЬ 1'!M14+'Численность 2'!J14+'Численность 4'!G14</f>
        <v>10</v>
      </c>
      <c r="H14" s="187">
        <f>K14+N14+'ЧИСЛЕННОСТЬ 1'!N14+'Численность 2'!K14+'Численность 4'!H14</f>
        <v>10</v>
      </c>
      <c r="I14" s="185"/>
      <c r="J14" s="186"/>
      <c r="K14" s="187"/>
      <c r="L14" s="185">
        <f>'ЧИСЛЕННОСТЬ 1'!C14+'ЧИСЛЕННОСТЬ 1'!F14+'ЧИСЛЕННОСТЬ 1'!I14</f>
        <v>1</v>
      </c>
      <c r="M14" s="186">
        <f>'ЧИСЛЕННОСТЬ 1'!D14+'ЧИСЛЕННОСТЬ 1'!G14+'ЧИСЛЕННОСТЬ 1'!J14</f>
        <v>1</v>
      </c>
      <c r="N14" s="187">
        <f>'ЧИСЛЕННОСТЬ 1'!E14+'ЧИСЛЕННОСТЬ 1'!H14+'ЧИСЛЕННОСТЬ 1'!K14</f>
        <v>1</v>
      </c>
    </row>
    <row r="15" spans="1:191" ht="16.5" thickBot="1">
      <c r="A15" s="170" t="s">
        <v>86</v>
      </c>
      <c r="B15" s="33" t="s">
        <v>87</v>
      </c>
      <c r="C15" s="191">
        <f>F15+'Численность 4'!I15+'Численность 4'!L15+'Численность 5'!C15+'Численность 5'!F15+'Численность 5'!I15+'Численность 5'!L15+'Численность 6'!C15</f>
        <v>0</v>
      </c>
      <c r="D15" s="192">
        <f>G15+'Численность 4'!J15+'Численность 4'!M15+'Численность 5'!D15+'Численность 5'!G15+'Численность 5'!J15+'Численность 5'!M15+'Численность 6'!D15</f>
        <v>0</v>
      </c>
      <c r="E15" s="193">
        <f>H15+'Численность 4'!K15+'Численность 4'!N15+'Численность 5'!E15+'Численность 5'!H15+'Численность 5'!K15+'Численность 5'!N15+'Численность 6'!E15</f>
        <v>0</v>
      </c>
      <c r="F15" s="191">
        <f>I15+L15+'ЧИСЛЕННОСТЬ 1'!L15+'Численность 2'!I15+'Численность 4'!F15</f>
        <v>0</v>
      </c>
      <c r="G15" s="192">
        <f>J15+M15+'ЧИСЛЕННОСТЬ 1'!M15+'Численность 2'!J15+'Численность 4'!G15</f>
        <v>0</v>
      </c>
      <c r="H15" s="193">
        <f>K15+N15+'ЧИСЛЕННОСТЬ 1'!N15+'Численность 2'!K15+'Численность 4'!H15</f>
        <v>0</v>
      </c>
      <c r="I15" s="191"/>
      <c r="J15" s="192"/>
      <c r="K15" s="193"/>
      <c r="L15" s="191">
        <f>'ЧИСЛЕННОСТЬ 1'!C15+'ЧИСЛЕННОСТЬ 1'!F15+'ЧИСЛЕННОСТЬ 1'!I15</f>
        <v>0</v>
      </c>
      <c r="M15" s="192">
        <f>'ЧИСЛЕННОСТЬ 1'!D15+'ЧИСЛЕННОСТЬ 1'!G15+'ЧИСЛЕННОСТЬ 1'!J15</f>
        <v>0</v>
      </c>
      <c r="N15" s="193">
        <f>'ЧИСЛЕННОСТЬ 1'!E15+'ЧИСЛЕННОСТЬ 1'!H15+'ЧИСЛЕННОСТЬ 1'!K15</f>
        <v>0</v>
      </c>
    </row>
    <row r="16" spans="1:191" ht="29.25" customHeight="1" thickBot="1">
      <c r="A16" s="34" t="s">
        <v>88</v>
      </c>
      <c r="B16" s="35" t="s">
        <v>89</v>
      </c>
      <c r="C16" s="154">
        <f>F16+'Численность 4'!I16+'Численность 4'!L16+'Численность 5'!C16+'Численность 5'!F16+'Численность 5'!I16+'Численность 5'!L16+'Численность 6'!C16</f>
        <v>24</v>
      </c>
      <c r="D16" s="154">
        <f>G16+'Численность 4'!J16+'Численность 4'!M16+'Численность 5'!D16+'Численность 5'!G16+'Численность 5'!J16+'Численность 5'!M16+'Численность 6'!D16</f>
        <v>20.5</v>
      </c>
      <c r="E16" s="155">
        <f>H16+'Численность 4'!K16+'Численность 4'!N16+'Численность 5'!E16+'Численность 5'!H16+'Численность 5'!K16+'Численность 5'!N16+'Численность 6'!E16</f>
        <v>19</v>
      </c>
      <c r="F16" s="154">
        <f>I16+L16+'ЧИСЛЕННОСТЬ 1'!L16+'Численность 2'!I16+'Численность 4'!F16</f>
        <v>17.5</v>
      </c>
      <c r="G16" s="154">
        <f>J16+M16+'ЧИСЛЕННОСТЬ 1'!M16+'Численность 2'!J16+'Численность 4'!G16</f>
        <v>15.5</v>
      </c>
      <c r="H16" s="155">
        <f>K16+N16+'ЧИСЛЕННОСТЬ 1'!N16+'Численность 2'!K16+'Численность 4'!H16</f>
        <v>14</v>
      </c>
      <c r="I16" s="154"/>
      <c r="J16" s="154"/>
      <c r="K16" s="155"/>
      <c r="L16" s="154">
        <f>'ЧИСЛЕННОСТЬ 1'!C16+'ЧИСЛЕННОСТЬ 1'!F16+'ЧИСЛЕННОСТЬ 1'!I16</f>
        <v>1</v>
      </c>
      <c r="M16" s="154">
        <f>'ЧИСЛЕННОСТЬ 1'!D16+'ЧИСЛЕННОСТЬ 1'!G16+'ЧИСЛЕННОСТЬ 1'!J16</f>
        <v>0</v>
      </c>
      <c r="N16" s="155">
        <f>'ЧИСЛЕННОСТЬ 1'!E16+'ЧИСЛЕННОСТЬ 1'!H16+'ЧИСЛЕННОСТЬ 1'!K16</f>
        <v>0</v>
      </c>
    </row>
    <row r="17" spans="1:14" ht="34.5" customHeight="1" thickBot="1">
      <c r="A17" s="34" t="s">
        <v>90</v>
      </c>
      <c r="B17" s="35" t="s">
        <v>91</v>
      </c>
      <c r="C17" s="154">
        <f>F17+'Численность 4'!I17+'Численность 4'!L17+'Численность 5'!C17+'Численность 5'!F17+'Численность 5'!I17+'Численность 5'!L17+'Численность 6'!C17</f>
        <v>0</v>
      </c>
      <c r="D17" s="154">
        <f>G17+'Численность 4'!J17+'Численность 4'!M17+'Численность 5'!D17+'Численность 5'!G17+'Численность 5'!J17+'Численность 5'!M17+'Численность 6'!D17</f>
        <v>0</v>
      </c>
      <c r="E17" s="155">
        <f>H17+'Численность 4'!K17+'Численность 4'!N17+'Численность 5'!E17+'Численность 5'!H17+'Численность 5'!K17+'Численность 5'!N17+'Численность 6'!E17</f>
        <v>0</v>
      </c>
      <c r="F17" s="154">
        <f>I17+L17+'ЧИСЛЕННОСТЬ 1'!L17+'Численность 2'!I17+'Численность 4'!F17</f>
        <v>0</v>
      </c>
      <c r="G17" s="154">
        <f>J17+M17+'ЧИСЛЕННОСТЬ 1'!M17+'Численность 2'!J17+'Численность 4'!G17</f>
        <v>0</v>
      </c>
      <c r="H17" s="155">
        <f>K17+N17+'ЧИСЛЕННОСТЬ 1'!N17+'Численность 2'!K17+'Численность 4'!H17</f>
        <v>0</v>
      </c>
      <c r="I17" s="154"/>
      <c r="J17" s="154"/>
      <c r="K17" s="155"/>
      <c r="L17" s="154">
        <f>'ЧИСЛЕННОСТЬ 1'!C17+'ЧИСЛЕННОСТЬ 1'!F17+'ЧИСЛЕННОСТЬ 1'!I17</f>
        <v>0</v>
      </c>
      <c r="M17" s="154">
        <f>'ЧИСЛЕННОСТЬ 1'!D17+'ЧИСЛЕННОСТЬ 1'!G17+'ЧИСЛЕННОСТЬ 1'!J17</f>
        <v>0</v>
      </c>
      <c r="N17" s="155">
        <f>'ЧИСЛЕННОСТЬ 1'!E17+'ЧИСЛЕННОСТЬ 1'!H17+'ЧИСЛЕННОСТЬ 1'!K17</f>
        <v>0</v>
      </c>
    </row>
    <row r="18" spans="1:14" ht="50.25" customHeight="1" thickBot="1">
      <c r="A18" s="112" t="s">
        <v>92</v>
      </c>
      <c r="B18" s="113" t="s">
        <v>93</v>
      </c>
      <c r="C18" s="149">
        <f>F18+'Численность 4'!I18+'Численность 4'!L18+'Численность 5'!C18+'Численность 5'!F18+'Численность 5'!I18+'Численность 5'!L18+'Численность 6'!C18</f>
        <v>50</v>
      </c>
      <c r="D18" s="149">
        <f>G18+'Численность 4'!J18+'Численность 4'!M18+'Численность 5'!D18+'Численность 5'!G18+'Численность 5'!J18+'Численность 5'!M18+'Численность 6'!D18</f>
        <v>45.5</v>
      </c>
      <c r="E18" s="163">
        <f>H18+'Численность 4'!K18+'Численность 4'!N18+'Численность 5'!E18+'Численность 5'!H18+'Численность 5'!K18+'Численность 5'!N18+'Численность 6'!E18</f>
        <v>44</v>
      </c>
      <c r="F18" s="149">
        <f>I18+L18+'ЧИСЛЕННОСТЬ 1'!L18+'Численность 2'!I18+'Численность 4'!F18</f>
        <v>43.5</v>
      </c>
      <c r="G18" s="149">
        <f>J18+M18+'ЧИСЛЕННОСТЬ 1'!M18+'Численность 2'!J18+'Численность 4'!G18</f>
        <v>40.5</v>
      </c>
      <c r="H18" s="163">
        <f>K18+N18+'ЧИСЛЕННОСТЬ 1'!N18+'Численность 2'!K18+'Численность 4'!H18</f>
        <v>39</v>
      </c>
      <c r="I18" s="149">
        <f>I8+I9+I16+I17</f>
        <v>0</v>
      </c>
      <c r="J18" s="149">
        <f>J8+J9+J16+J17</f>
        <v>0</v>
      </c>
      <c r="K18" s="163">
        <f>K8+K9+K16+K17</f>
        <v>0</v>
      </c>
      <c r="L18" s="149">
        <f>'ЧИСЛЕННОСТЬ 1'!C18+'ЧИСЛЕННОСТЬ 1'!F18+'ЧИСЛЕННОСТЬ 1'!I18</f>
        <v>3</v>
      </c>
      <c r="M18" s="149">
        <f>'ЧИСЛЕННОСТЬ 1'!D18+'ЧИСЛЕННОСТЬ 1'!G18+'ЧИСЛЕННОСТЬ 1'!J18</f>
        <v>2</v>
      </c>
      <c r="N18" s="163">
        <f>'ЧИСЛЕННОСТЬ 1'!E18+'ЧИСЛЕННОСТЬ 1'!H18+'ЧИСЛЕННОСТЬ 1'!K18</f>
        <v>2</v>
      </c>
    </row>
    <row r="19" spans="1:14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</row>
    <row r="20" spans="1:14">
      <c r="A20" s="28" t="s">
        <v>94</v>
      </c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</row>
    <row r="21" spans="1:14">
      <c r="A21" s="28" t="s">
        <v>95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</row>
  </sheetData>
  <sheetProtection sheet="1" objects="1" scenarios="1"/>
  <mergeCells count="9">
    <mergeCell ref="A3:N3"/>
    <mergeCell ref="M1:N1"/>
    <mergeCell ref="A4:A6"/>
    <mergeCell ref="B4:B6"/>
    <mergeCell ref="C4:E5"/>
    <mergeCell ref="F5:H5"/>
    <mergeCell ref="I5:K5"/>
    <mergeCell ref="L5:N5"/>
    <mergeCell ref="F4:N4"/>
  </mergeCells>
  <phoneticPr fontId="20" type="noConversion"/>
  <pageMargins left="0.31496062992125984" right="0.11811023622047245" top="0.74803149606299213" bottom="0.19685039370078741" header="0.31496062992125984" footer="0.31496062992125984"/>
  <pageSetup paperSize="9" scale="76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I21"/>
  <sheetViews>
    <sheetView view="pageBreakPreview" zoomScale="60" workbookViewId="0">
      <selection activeCell="G38" sqref="G38"/>
    </sheetView>
  </sheetViews>
  <sheetFormatPr defaultRowHeight="15"/>
  <cols>
    <col min="1" max="1" width="42.42578125" customWidth="1"/>
    <col min="2" max="2" width="6.7109375" customWidth="1"/>
    <col min="3" max="3" width="10" customWidth="1"/>
    <col min="4" max="4" width="9.28515625" customWidth="1"/>
    <col min="5" max="5" width="8.5703125" customWidth="1"/>
    <col min="6" max="6" width="11.140625" customWidth="1"/>
    <col min="8" max="8" width="7.85546875" customWidth="1"/>
    <col min="9" max="9" width="9" customWidth="1"/>
    <col min="11" max="11" width="7.28515625" customWidth="1"/>
    <col min="12" max="12" width="8.42578125" customWidth="1"/>
    <col min="13" max="13" width="9.28515625" customWidth="1"/>
    <col min="14" max="14" width="7" customWidth="1"/>
  </cols>
  <sheetData>
    <row r="1" spans="1:191">
      <c r="L1" s="378" t="s">
        <v>184</v>
      </c>
      <c r="M1" s="378"/>
      <c r="N1" s="378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</row>
    <row r="2" spans="1:191"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</row>
    <row r="3" spans="1:191" ht="15.75" thickBot="1">
      <c r="A3" s="278" t="s">
        <v>72</v>
      </c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</row>
    <row r="4" spans="1:191" ht="12.75" customHeight="1" thickBot="1">
      <c r="A4" s="279" t="s">
        <v>19</v>
      </c>
      <c r="B4" s="284" t="s">
        <v>38</v>
      </c>
      <c r="C4" s="302" t="s">
        <v>99</v>
      </c>
      <c r="D4" s="280"/>
      <c r="E4" s="280"/>
      <c r="F4" s="280"/>
      <c r="G4" s="280"/>
      <c r="H4" s="280"/>
      <c r="I4" s="280"/>
      <c r="J4" s="280"/>
      <c r="K4" s="280"/>
      <c r="L4" s="280"/>
      <c r="M4" s="280"/>
      <c r="N4" s="280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15"/>
      <c r="EF4" s="15"/>
      <c r="EG4" s="15"/>
      <c r="EH4" s="15"/>
      <c r="EI4" s="15"/>
      <c r="EJ4" s="15"/>
      <c r="EK4" s="15"/>
      <c r="EL4" s="15"/>
      <c r="EM4" s="15"/>
      <c r="EN4" s="15"/>
      <c r="EO4" s="15"/>
      <c r="EP4" s="15"/>
      <c r="EQ4" s="15"/>
      <c r="ER4" s="15"/>
    </row>
    <row r="5" spans="1:191" ht="36" customHeight="1" thickBot="1">
      <c r="A5" s="279"/>
      <c r="B5" s="284"/>
      <c r="C5" s="325" t="s">
        <v>163</v>
      </c>
      <c r="D5" s="279"/>
      <c r="E5" s="279"/>
      <c r="F5" s="279"/>
      <c r="G5" s="279"/>
      <c r="H5" s="279"/>
      <c r="I5" s="279"/>
      <c r="J5" s="279"/>
      <c r="K5" s="279"/>
      <c r="L5" s="334"/>
      <c r="M5" s="334"/>
      <c r="N5" s="334"/>
      <c r="O5" s="16"/>
      <c r="P5" s="16"/>
      <c r="Q5" s="16"/>
      <c r="R5" s="16"/>
      <c r="S5" s="16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/>
      <c r="EM5" s="15"/>
      <c r="EN5" s="15"/>
      <c r="EO5" s="15"/>
      <c r="EP5" s="15"/>
      <c r="EQ5" s="15"/>
      <c r="ER5" s="15"/>
    </row>
    <row r="6" spans="1:191" ht="100.5" customHeight="1" thickBot="1">
      <c r="A6" s="279"/>
      <c r="B6" s="284"/>
      <c r="C6" s="108" t="s">
        <v>96</v>
      </c>
      <c r="D6" s="90" t="s">
        <v>97</v>
      </c>
      <c r="E6" s="90" t="s">
        <v>98</v>
      </c>
      <c r="F6" s="90" t="s">
        <v>96</v>
      </c>
      <c r="G6" s="90" t="s">
        <v>97</v>
      </c>
      <c r="H6" s="90" t="s">
        <v>98</v>
      </c>
      <c r="I6" s="90" t="s">
        <v>96</v>
      </c>
      <c r="J6" s="90" t="s">
        <v>97</v>
      </c>
      <c r="K6" s="90" t="s">
        <v>98</v>
      </c>
      <c r="L6" s="90" t="s">
        <v>96</v>
      </c>
      <c r="M6" s="90" t="s">
        <v>97</v>
      </c>
      <c r="N6" s="90" t="s">
        <v>98</v>
      </c>
      <c r="O6" s="47"/>
      <c r="P6" s="47"/>
      <c r="Q6" s="47"/>
      <c r="R6" s="47"/>
      <c r="S6" s="47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  <c r="DO6" s="15"/>
      <c r="DP6" s="15"/>
      <c r="DQ6" s="15"/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/>
      <c r="EC6" s="15"/>
      <c r="ED6" s="15"/>
      <c r="EE6" s="15"/>
      <c r="EF6" s="15"/>
      <c r="EG6" s="15"/>
      <c r="EH6" s="15"/>
      <c r="EI6" s="15"/>
      <c r="EJ6" s="15"/>
      <c r="EK6" s="15"/>
      <c r="EL6" s="15"/>
      <c r="EM6" s="15"/>
      <c r="EN6" s="15"/>
      <c r="EO6" s="15"/>
      <c r="EP6" s="15"/>
      <c r="EQ6" s="15"/>
      <c r="ER6" s="15"/>
    </row>
    <row r="7" spans="1:191" ht="17.25" customHeight="1" thickBot="1">
      <c r="A7" s="150">
        <v>1</v>
      </c>
      <c r="B7" s="150">
        <v>2</v>
      </c>
      <c r="C7" s="151">
        <v>3</v>
      </c>
      <c r="D7" s="150">
        <v>4</v>
      </c>
      <c r="E7" s="150">
        <v>5</v>
      </c>
      <c r="F7" s="150">
        <v>6</v>
      </c>
      <c r="G7" s="150">
        <v>7</v>
      </c>
      <c r="H7" s="150">
        <v>8</v>
      </c>
      <c r="I7" s="150">
        <v>9</v>
      </c>
      <c r="J7" s="150">
        <v>10</v>
      </c>
      <c r="K7" s="150">
        <v>11</v>
      </c>
      <c r="L7" s="150">
        <v>12</v>
      </c>
      <c r="M7" s="150">
        <v>13</v>
      </c>
      <c r="N7" s="150">
        <v>14</v>
      </c>
      <c r="O7" s="49"/>
      <c r="P7" s="49"/>
      <c r="Q7" s="49"/>
      <c r="R7" s="49"/>
      <c r="S7" s="49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</row>
    <row r="8" spans="1:191" ht="23.25" customHeight="1" thickBot="1">
      <c r="A8" s="34" t="s">
        <v>73</v>
      </c>
      <c r="B8" s="35" t="s">
        <v>74</v>
      </c>
      <c r="C8" s="152"/>
      <c r="D8" s="152"/>
      <c r="E8" s="153"/>
      <c r="F8" s="107"/>
      <c r="G8" s="107"/>
      <c r="H8" s="107"/>
      <c r="I8" s="107"/>
      <c r="J8" s="107"/>
      <c r="K8" s="107"/>
      <c r="L8" s="107"/>
      <c r="M8" s="107"/>
      <c r="N8" s="107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</row>
    <row r="9" spans="1:191" ht="24.75" customHeight="1" thickBot="1">
      <c r="A9" s="34" t="s">
        <v>75</v>
      </c>
      <c r="B9" s="35" t="s">
        <v>76</v>
      </c>
      <c r="C9" s="144">
        <f>C11+C12+C13+C14+C15</f>
        <v>0</v>
      </c>
      <c r="D9" s="144">
        <f>D11+D12+D13+D14+D15</f>
        <v>0</v>
      </c>
      <c r="E9" s="145">
        <f>E11+E12+E13+E14+E15</f>
        <v>0</v>
      </c>
      <c r="F9" s="107"/>
      <c r="G9" s="107"/>
      <c r="H9" s="107"/>
      <c r="I9" s="107"/>
      <c r="J9" s="107"/>
      <c r="K9" s="107"/>
      <c r="L9" s="107"/>
      <c r="M9" s="107"/>
      <c r="N9" s="107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</row>
    <row r="10" spans="1:191" ht="15.75">
      <c r="A10" s="23" t="s">
        <v>77</v>
      </c>
      <c r="B10" s="111"/>
      <c r="C10" s="146"/>
      <c r="D10" s="147"/>
      <c r="E10" s="148"/>
      <c r="F10" s="111"/>
      <c r="G10" s="111"/>
      <c r="H10" s="111"/>
      <c r="I10" s="111"/>
      <c r="J10" s="111"/>
      <c r="K10" s="111"/>
      <c r="L10" s="111"/>
      <c r="M10" s="111"/>
      <c r="N10" s="111"/>
    </row>
    <row r="11" spans="1:191" ht="15.75">
      <c r="A11" s="50" t="s">
        <v>79</v>
      </c>
      <c r="B11" s="109" t="s">
        <v>78</v>
      </c>
      <c r="C11" s="179"/>
      <c r="D11" s="180"/>
      <c r="E11" s="181"/>
      <c r="F11" s="52"/>
      <c r="G11" s="52"/>
      <c r="H11" s="52"/>
      <c r="I11" s="52"/>
      <c r="J11" s="52"/>
      <c r="K11" s="52"/>
      <c r="L11" s="52"/>
      <c r="M11" s="52"/>
      <c r="N11" s="52"/>
    </row>
    <row r="12" spans="1:191" ht="15.75">
      <c r="A12" s="22" t="s">
        <v>80</v>
      </c>
      <c r="B12" s="32" t="s">
        <v>81</v>
      </c>
      <c r="C12" s="185"/>
      <c r="D12" s="186"/>
      <c r="E12" s="187"/>
      <c r="F12" s="51"/>
      <c r="G12" s="51"/>
      <c r="H12" s="51"/>
      <c r="I12" s="51"/>
      <c r="J12" s="51"/>
      <c r="K12" s="51"/>
      <c r="L12" s="51"/>
      <c r="M12" s="51"/>
      <c r="N12" s="51"/>
    </row>
    <row r="13" spans="1:191" ht="15.75">
      <c r="A13" s="22" t="s">
        <v>82</v>
      </c>
      <c r="B13" s="32" t="s">
        <v>83</v>
      </c>
      <c r="C13" s="185"/>
      <c r="D13" s="186"/>
      <c r="E13" s="187"/>
      <c r="F13" s="51"/>
      <c r="G13" s="51"/>
      <c r="H13" s="51"/>
      <c r="I13" s="51"/>
      <c r="J13" s="51"/>
      <c r="K13" s="51"/>
      <c r="L13" s="51"/>
      <c r="M13" s="51"/>
      <c r="N13" s="51"/>
    </row>
    <row r="14" spans="1:191" ht="15.75">
      <c r="A14" s="22" t="s">
        <v>84</v>
      </c>
      <c r="B14" s="32" t="s">
        <v>85</v>
      </c>
      <c r="C14" s="185"/>
      <c r="D14" s="186"/>
      <c r="E14" s="187"/>
      <c r="F14" s="51"/>
      <c r="G14" s="51"/>
      <c r="H14" s="51"/>
      <c r="I14" s="51"/>
      <c r="J14" s="51"/>
      <c r="K14" s="51"/>
      <c r="L14" s="51"/>
      <c r="M14" s="51"/>
      <c r="N14" s="51"/>
    </row>
    <row r="15" spans="1:191" ht="16.5" thickBot="1">
      <c r="A15" s="80" t="s">
        <v>86</v>
      </c>
      <c r="B15" s="53" t="s">
        <v>87</v>
      </c>
      <c r="C15" s="200"/>
      <c r="D15" s="201"/>
      <c r="E15" s="202"/>
      <c r="F15" s="116"/>
      <c r="G15" s="116"/>
      <c r="H15" s="116"/>
      <c r="I15" s="116"/>
      <c r="J15" s="116"/>
      <c r="K15" s="116"/>
      <c r="L15" s="116"/>
      <c r="M15" s="116"/>
      <c r="N15" s="116"/>
    </row>
    <row r="16" spans="1:191" ht="30.75" customHeight="1" thickBot="1">
      <c r="A16" s="34" t="s">
        <v>88</v>
      </c>
      <c r="B16" s="35" t="s">
        <v>89</v>
      </c>
      <c r="C16" s="154"/>
      <c r="D16" s="154"/>
      <c r="E16" s="155"/>
      <c r="F16" s="115"/>
      <c r="G16" s="115"/>
      <c r="H16" s="115"/>
      <c r="I16" s="115"/>
      <c r="J16" s="115"/>
      <c r="K16" s="115"/>
      <c r="L16" s="115"/>
      <c r="M16" s="115"/>
      <c r="N16" s="115"/>
    </row>
    <row r="17" spans="1:14" ht="42.75" customHeight="1" thickBot="1">
      <c r="A17" s="34" t="s">
        <v>90</v>
      </c>
      <c r="B17" s="35" t="s">
        <v>91</v>
      </c>
      <c r="C17" s="154"/>
      <c r="D17" s="154"/>
      <c r="E17" s="155"/>
      <c r="F17" s="115"/>
      <c r="G17" s="115"/>
      <c r="H17" s="115"/>
      <c r="I17" s="115"/>
      <c r="J17" s="115"/>
      <c r="K17" s="115"/>
      <c r="L17" s="115"/>
      <c r="M17" s="115"/>
      <c r="N17" s="115"/>
    </row>
    <row r="18" spans="1:14" ht="48" customHeight="1" thickBot="1">
      <c r="A18" s="112" t="s">
        <v>92</v>
      </c>
      <c r="B18" s="113" t="s">
        <v>93</v>
      </c>
      <c r="C18" s="149">
        <f>C8+C9+C16+C17</f>
        <v>0</v>
      </c>
      <c r="D18" s="149">
        <f>D8+D9+D16+D17</f>
        <v>0</v>
      </c>
      <c r="E18" s="145">
        <f>E8+E9+E16+E17</f>
        <v>0</v>
      </c>
      <c r="F18" s="114"/>
      <c r="G18" s="114"/>
      <c r="H18" s="114"/>
      <c r="I18" s="114"/>
      <c r="J18" s="114"/>
      <c r="K18" s="114"/>
      <c r="L18" s="114"/>
      <c r="M18" s="114"/>
      <c r="N18" s="114"/>
    </row>
    <row r="19" spans="1:14" ht="6.75" customHeight="1">
      <c r="A19" s="5"/>
      <c r="B19" s="5"/>
      <c r="C19" s="5"/>
      <c r="D19" s="5"/>
      <c r="E19" s="110"/>
      <c r="F19" s="5"/>
      <c r="G19" s="5"/>
      <c r="H19" s="5"/>
      <c r="I19" s="5"/>
      <c r="J19" s="5"/>
      <c r="K19" s="5"/>
      <c r="L19" s="5"/>
      <c r="M19" s="5"/>
      <c r="N19" s="5"/>
    </row>
    <row r="20" spans="1:14" ht="22.5" customHeight="1">
      <c r="A20" s="335" t="s">
        <v>94</v>
      </c>
      <c r="B20" s="335"/>
      <c r="C20" s="335"/>
      <c r="D20" s="335"/>
      <c r="E20" s="335"/>
      <c r="F20" s="335"/>
      <c r="G20" s="335"/>
      <c r="H20" s="335"/>
      <c r="I20" s="335"/>
      <c r="J20" s="335"/>
      <c r="K20" s="335"/>
      <c r="L20" s="335"/>
      <c r="M20" s="335"/>
      <c r="N20" s="335"/>
    </row>
    <row r="21" spans="1:14">
      <c r="A21" s="28" t="s">
        <v>95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</row>
  </sheetData>
  <sheetProtection sheet="1" objects="1" scenarios="1"/>
  <mergeCells count="10">
    <mergeCell ref="A20:N20"/>
    <mergeCell ref="L1:N1"/>
    <mergeCell ref="F5:H5"/>
    <mergeCell ref="I5:K5"/>
    <mergeCell ref="L5:N5"/>
    <mergeCell ref="A3:N3"/>
    <mergeCell ref="A4:A6"/>
    <mergeCell ref="B4:B6"/>
    <mergeCell ref="C4:N4"/>
    <mergeCell ref="C5:E5"/>
  </mergeCells>
  <phoneticPr fontId="20" type="noConversion"/>
  <pageMargins left="0.11811023622047245" right="0.11811023622047245" top="0.55118110236220474" bottom="0.15748031496062992" header="0.31496062992125984" footer="0.31496062992125984"/>
  <pageSetup paperSize="9" scale="93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U40"/>
  <sheetViews>
    <sheetView topLeftCell="A16" zoomScaleSheetLayoutView="85" workbookViewId="0">
      <selection activeCell="B39" sqref="B39"/>
    </sheetView>
  </sheetViews>
  <sheetFormatPr defaultRowHeight="15"/>
  <cols>
    <col min="1" max="1" width="61.28515625" customWidth="1"/>
    <col min="2" max="2" width="6.5703125" customWidth="1"/>
    <col min="3" max="3" width="16.42578125" customWidth="1"/>
    <col min="4" max="4" width="13.5703125" customWidth="1"/>
    <col min="5" max="5" width="15" customWidth="1"/>
    <col min="6" max="6" width="13.42578125" customWidth="1"/>
    <col min="7" max="7" width="15.140625" customWidth="1"/>
    <col min="8" max="8" width="12.5703125" customWidth="1"/>
    <col min="9" max="9" width="14.140625" customWidth="1"/>
    <col min="10" max="10" width="12.42578125" customWidth="1"/>
    <col min="11" max="117" width="9.140625" style="15"/>
  </cols>
  <sheetData>
    <row r="1" spans="1:177">
      <c r="J1" s="4" t="s">
        <v>227</v>
      </c>
    </row>
    <row r="2" spans="1:177" hidden="1"/>
    <row r="3" spans="1:177" ht="20.25" customHeight="1" thickBot="1">
      <c r="A3" s="393" t="s">
        <v>164</v>
      </c>
      <c r="B3" s="393"/>
      <c r="C3" s="393"/>
      <c r="D3" s="393"/>
      <c r="E3" s="393"/>
      <c r="F3" s="393"/>
      <c r="G3" s="393"/>
      <c r="H3" s="393"/>
      <c r="I3" s="393"/>
      <c r="J3" s="393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</row>
    <row r="4" spans="1:177" ht="16.5" customHeight="1" thickBot="1">
      <c r="A4" s="281" t="s">
        <v>19</v>
      </c>
      <c r="B4" s="279" t="s">
        <v>38</v>
      </c>
      <c r="C4" s="280" t="s">
        <v>99</v>
      </c>
      <c r="D4" s="280"/>
      <c r="E4" s="280"/>
      <c r="F4" s="280"/>
      <c r="G4" s="280"/>
      <c r="H4" s="280"/>
      <c r="I4" s="280"/>
      <c r="J4" s="280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</row>
    <row r="5" spans="1:177" ht="31.5" customHeight="1" thickBot="1">
      <c r="A5" s="281"/>
      <c r="B5" s="279"/>
      <c r="C5" s="279" t="s">
        <v>162</v>
      </c>
      <c r="D5" s="279"/>
      <c r="E5" s="279"/>
      <c r="F5" s="279"/>
      <c r="G5" s="279"/>
      <c r="H5" s="279"/>
      <c r="I5" s="334"/>
      <c r="J5" s="279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</row>
    <row r="6" spans="1:177" ht="15.75" thickBot="1">
      <c r="A6" s="69">
        <v>1</v>
      </c>
      <c r="B6" s="65">
        <v>2</v>
      </c>
      <c r="C6" s="280">
        <v>3</v>
      </c>
      <c r="D6" s="280"/>
      <c r="E6" s="280">
        <v>4</v>
      </c>
      <c r="F6" s="280"/>
      <c r="G6" s="280">
        <v>5</v>
      </c>
      <c r="H6" s="280"/>
      <c r="I6" s="280">
        <v>6</v>
      </c>
      <c r="J6" s="280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</row>
    <row r="7" spans="1:177" ht="27.75" customHeight="1" thickBot="1">
      <c r="A7" s="94" t="s">
        <v>103</v>
      </c>
      <c r="B7" s="95">
        <v>300</v>
      </c>
      <c r="C7" s="354"/>
      <c r="D7" s="355"/>
      <c r="E7" s="391"/>
      <c r="F7" s="392"/>
      <c r="G7" s="391"/>
      <c r="H7" s="392"/>
      <c r="I7" s="391"/>
      <c r="J7" s="392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</row>
    <row r="8" spans="1:177" ht="35.25" customHeight="1" thickBot="1">
      <c r="A8" s="83" t="s">
        <v>104</v>
      </c>
      <c r="B8" s="84">
        <v>400</v>
      </c>
      <c r="C8" s="305">
        <f>C10+C11+C12+C13+C14</f>
        <v>0</v>
      </c>
      <c r="D8" s="306"/>
      <c r="E8" s="389"/>
      <c r="F8" s="390"/>
      <c r="G8" s="389"/>
      <c r="H8" s="390"/>
      <c r="I8" s="389"/>
      <c r="J8" s="390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</row>
    <row r="9" spans="1:177" ht="15.75">
      <c r="A9" s="82" t="s">
        <v>77</v>
      </c>
      <c r="B9" s="85"/>
      <c r="C9" s="317"/>
      <c r="D9" s="349"/>
      <c r="E9" s="387"/>
      <c r="F9" s="388"/>
      <c r="G9" s="387"/>
      <c r="H9" s="388"/>
      <c r="I9" s="387"/>
      <c r="J9" s="38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</row>
    <row r="10" spans="1:177" ht="15.75">
      <c r="A10" s="59" t="s">
        <v>79</v>
      </c>
      <c r="B10" s="61" t="s">
        <v>105</v>
      </c>
      <c r="C10" s="315"/>
      <c r="D10" s="344"/>
      <c r="E10" s="385"/>
      <c r="F10" s="386"/>
      <c r="G10" s="385"/>
      <c r="H10" s="386"/>
      <c r="I10" s="385"/>
      <c r="J10" s="386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</row>
    <row r="11" spans="1:177" ht="15.75">
      <c r="A11" s="54" t="s">
        <v>80</v>
      </c>
      <c r="B11" s="63" t="s">
        <v>106</v>
      </c>
      <c r="C11" s="288"/>
      <c r="D11" s="336"/>
      <c r="E11" s="383"/>
      <c r="F11" s="384"/>
      <c r="G11" s="383"/>
      <c r="H11" s="384"/>
      <c r="I11" s="383"/>
      <c r="J11" s="384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</row>
    <row r="12" spans="1:177" ht="15.75">
      <c r="A12" s="54" t="s">
        <v>82</v>
      </c>
      <c r="B12" s="63" t="s">
        <v>107</v>
      </c>
      <c r="C12" s="288"/>
      <c r="D12" s="336"/>
      <c r="E12" s="383"/>
      <c r="F12" s="384"/>
      <c r="G12" s="383"/>
      <c r="H12" s="384"/>
      <c r="I12" s="383"/>
      <c r="J12" s="384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</row>
    <row r="13" spans="1:177" ht="15.75">
      <c r="A13" s="54" t="s">
        <v>84</v>
      </c>
      <c r="B13" s="63" t="s">
        <v>108</v>
      </c>
      <c r="C13" s="288"/>
      <c r="D13" s="336"/>
      <c r="E13" s="383"/>
      <c r="F13" s="384"/>
      <c r="G13" s="383"/>
      <c r="H13" s="384"/>
      <c r="I13" s="383"/>
      <c r="J13" s="384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</row>
    <row r="14" spans="1:177" ht="16.5" thickBot="1">
      <c r="A14" s="60" t="s">
        <v>86</v>
      </c>
      <c r="B14" s="64" t="s">
        <v>109</v>
      </c>
      <c r="C14" s="290"/>
      <c r="D14" s="339"/>
      <c r="E14" s="381"/>
      <c r="F14" s="382"/>
      <c r="G14" s="381"/>
      <c r="H14" s="382"/>
      <c r="I14" s="381"/>
      <c r="J14" s="382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</row>
    <row r="15" spans="1:177" ht="6" customHeight="1"/>
    <row r="16" spans="1:177" ht="15.75" thickBot="1">
      <c r="A16" s="297" t="s">
        <v>110</v>
      </c>
      <c r="B16" s="297"/>
      <c r="C16" s="297"/>
      <c r="D16" s="297"/>
      <c r="E16" s="297"/>
      <c r="F16" s="297"/>
      <c r="G16" s="297"/>
      <c r="H16" s="297"/>
      <c r="I16" s="297"/>
      <c r="J16" s="297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44"/>
      <c r="DO16" s="44"/>
      <c r="DP16" s="44"/>
      <c r="DQ16" s="44"/>
      <c r="DR16" s="44"/>
      <c r="DS16" s="44"/>
      <c r="DT16" s="44"/>
      <c r="DU16" s="44"/>
      <c r="DV16" s="44"/>
      <c r="DW16" s="44"/>
      <c r="DX16" s="44"/>
      <c r="DY16" s="44"/>
      <c r="DZ16" s="44"/>
      <c r="EA16" s="44"/>
      <c r="EB16" s="44"/>
      <c r="EC16" s="44"/>
      <c r="ED16" s="44"/>
      <c r="EE16" s="44"/>
      <c r="EF16" s="44"/>
      <c r="EG16" s="44"/>
      <c r="EH16" s="44"/>
      <c r="EI16" s="44"/>
      <c r="EJ16" s="44"/>
      <c r="EK16" s="44"/>
      <c r="EL16" s="44"/>
      <c r="EM16" s="44"/>
      <c r="EN16" s="44"/>
      <c r="EO16" s="44"/>
      <c r="EP16" s="44"/>
      <c r="EQ16" s="44"/>
      <c r="ER16" s="44"/>
      <c r="ES16" s="44"/>
      <c r="ET16" s="44"/>
      <c r="EU16" s="44"/>
      <c r="EV16" s="44"/>
      <c r="EW16" s="44"/>
      <c r="EX16" s="44"/>
      <c r="EY16" s="44"/>
      <c r="EZ16" s="44"/>
      <c r="FA16" s="44"/>
      <c r="FB16" s="44"/>
      <c r="FC16" s="44"/>
      <c r="FD16" s="44"/>
      <c r="FE16" s="44"/>
      <c r="FF16" s="44"/>
      <c r="FG16" s="44"/>
      <c r="FH16" s="44"/>
      <c r="FI16" s="44"/>
      <c r="FJ16" s="44"/>
      <c r="FK16" s="44"/>
      <c r="FL16" s="44"/>
      <c r="FM16" s="44"/>
      <c r="FN16" s="44"/>
      <c r="FO16" s="44"/>
      <c r="FP16" s="44"/>
      <c r="FQ16" s="44"/>
      <c r="FR16" s="44"/>
      <c r="FS16" s="44"/>
      <c r="FT16" s="44"/>
      <c r="FU16" s="44"/>
    </row>
    <row r="17" spans="1:136" ht="24.75" customHeight="1" thickBot="1">
      <c r="A17" s="281" t="s">
        <v>19</v>
      </c>
      <c r="B17" s="279" t="s">
        <v>38</v>
      </c>
      <c r="C17" s="280" t="s">
        <v>99</v>
      </c>
      <c r="D17" s="280"/>
      <c r="E17" s="280"/>
      <c r="F17" s="280"/>
      <c r="G17" s="280"/>
      <c r="H17" s="280"/>
      <c r="I17" s="280"/>
      <c r="J17" s="280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</row>
    <row r="18" spans="1:136" ht="33" customHeight="1" thickBot="1">
      <c r="A18" s="281"/>
      <c r="B18" s="279"/>
      <c r="C18" s="279" t="s">
        <v>161</v>
      </c>
      <c r="D18" s="279"/>
      <c r="E18" s="279"/>
      <c r="F18" s="279"/>
      <c r="G18" s="279"/>
      <c r="H18" s="279"/>
      <c r="I18" s="334"/>
      <c r="J18" s="279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</row>
    <row r="19" spans="1:136" ht="18.75" customHeight="1" thickBot="1">
      <c r="A19" s="281"/>
      <c r="B19" s="279"/>
      <c r="C19" s="65" t="s">
        <v>123</v>
      </c>
      <c r="D19" s="65" t="s">
        <v>124</v>
      </c>
      <c r="E19" s="65" t="s">
        <v>123</v>
      </c>
      <c r="F19" s="65" t="s">
        <v>124</v>
      </c>
      <c r="G19" s="65" t="s">
        <v>123</v>
      </c>
      <c r="H19" s="65" t="s">
        <v>124</v>
      </c>
      <c r="I19" s="65" t="s">
        <v>123</v>
      </c>
      <c r="J19" s="65" t="s">
        <v>124</v>
      </c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</row>
    <row r="20" spans="1:136" ht="14.25" customHeight="1" thickBot="1">
      <c r="A20" s="69">
        <v>1</v>
      </c>
      <c r="B20" s="69">
        <v>2</v>
      </c>
      <c r="C20" s="69">
        <v>3</v>
      </c>
      <c r="D20" s="69">
        <v>4</v>
      </c>
      <c r="E20" s="96">
        <v>5</v>
      </c>
      <c r="F20" s="69">
        <v>6</v>
      </c>
      <c r="G20" s="69">
        <v>7</v>
      </c>
      <c r="H20" s="69">
        <v>8</v>
      </c>
      <c r="I20" s="69">
        <v>9</v>
      </c>
      <c r="J20" s="69">
        <v>10</v>
      </c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</row>
    <row r="21" spans="1:136" ht="28.5" customHeight="1" thickBot="1">
      <c r="A21" s="72" t="s">
        <v>111</v>
      </c>
      <c r="B21" s="73" t="s">
        <v>112</v>
      </c>
      <c r="C21" s="126"/>
      <c r="D21" s="127"/>
      <c r="E21" s="75"/>
      <c r="F21" s="74"/>
      <c r="G21" s="75"/>
      <c r="H21" s="74"/>
      <c r="I21" s="76"/>
      <c r="J21" s="77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</row>
    <row r="22" spans="1:136" ht="29.25" customHeight="1" thickBot="1">
      <c r="A22" s="72" t="s">
        <v>113</v>
      </c>
      <c r="B22" s="73" t="s">
        <v>114</v>
      </c>
      <c r="C22" s="126"/>
      <c r="D22" s="127"/>
      <c r="E22" s="75"/>
      <c r="F22" s="74"/>
      <c r="G22" s="75"/>
      <c r="H22" s="74"/>
      <c r="I22" s="76"/>
      <c r="J22" s="77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</row>
    <row r="23" spans="1:136" ht="42.75" customHeight="1" thickBot="1">
      <c r="A23" s="72" t="s">
        <v>115</v>
      </c>
      <c r="B23" s="73" t="s">
        <v>116</v>
      </c>
      <c r="C23" s="126"/>
      <c r="D23" s="127"/>
      <c r="E23" s="75"/>
      <c r="F23" s="74"/>
      <c r="G23" s="75"/>
      <c r="H23" s="74"/>
      <c r="I23" s="76"/>
      <c r="J23" s="77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</row>
    <row r="24" spans="1:136" ht="42" customHeight="1" thickBot="1">
      <c r="A24" s="72" t="s">
        <v>117</v>
      </c>
      <c r="B24" s="73" t="s">
        <v>118</v>
      </c>
      <c r="C24" s="126"/>
      <c r="D24" s="127"/>
      <c r="E24" s="75"/>
      <c r="F24" s="74"/>
      <c r="G24" s="75"/>
      <c r="H24" s="74"/>
      <c r="I24" s="76"/>
      <c r="J24" s="77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</row>
    <row r="25" spans="1:136" ht="36.75" customHeight="1" thickBot="1">
      <c r="A25" s="72" t="s">
        <v>119</v>
      </c>
      <c r="B25" s="73" t="s">
        <v>120</v>
      </c>
      <c r="C25" s="126"/>
      <c r="D25" s="127"/>
      <c r="E25" s="75"/>
      <c r="F25" s="74"/>
      <c r="G25" s="75"/>
      <c r="H25" s="74"/>
      <c r="I25" s="76"/>
      <c r="J25" s="77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</row>
    <row r="26" spans="1:136" ht="48" customHeight="1" thickBot="1">
      <c r="A26" s="79" t="s">
        <v>121</v>
      </c>
      <c r="B26" s="73" t="s">
        <v>122</v>
      </c>
      <c r="C26" s="126"/>
      <c r="D26" s="127"/>
      <c r="E26" s="75"/>
      <c r="F26" s="74"/>
      <c r="G26" s="75"/>
      <c r="H26" s="74"/>
      <c r="I26" s="76"/>
      <c r="J26" s="77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</row>
    <row r="27" spans="1:136" ht="3.75" customHeight="1"/>
    <row r="28" spans="1:136" ht="15.75" customHeight="1">
      <c r="A28" s="335" t="s">
        <v>94</v>
      </c>
      <c r="B28" s="335"/>
      <c r="C28" s="335"/>
      <c r="D28" s="335"/>
      <c r="E28" s="335"/>
      <c r="F28" s="335"/>
      <c r="G28" s="335"/>
      <c r="H28" s="335"/>
      <c r="I28" s="335"/>
      <c r="J28" s="335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</row>
    <row r="30" spans="1:136">
      <c r="A30" s="128" t="s">
        <v>151</v>
      </c>
      <c r="B30" s="129"/>
      <c r="C30" s="130"/>
      <c r="D30" s="131" t="s">
        <v>152</v>
      </c>
      <c r="E30" s="379" t="s">
        <v>231</v>
      </c>
      <c r="F30" s="379"/>
      <c r="G30" s="379"/>
      <c r="H30" s="132"/>
      <c r="I30" s="132"/>
      <c r="J30" s="132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W30" s="102"/>
      <c r="X30" s="102"/>
      <c r="Y30" s="102"/>
      <c r="Z30" s="102"/>
      <c r="AA30" s="102"/>
      <c r="AB30" s="102"/>
      <c r="AC30" s="102"/>
      <c r="AD30" s="97"/>
      <c r="AE30" s="97"/>
      <c r="AF30" s="97"/>
      <c r="AG30" s="97"/>
      <c r="AH30" s="97"/>
      <c r="AI30" s="97"/>
      <c r="AJ30" s="97"/>
      <c r="AK30" s="97"/>
      <c r="AL30" s="97"/>
      <c r="AM30" s="97"/>
      <c r="AN30" s="97"/>
      <c r="AO30" s="97"/>
      <c r="AP30" s="97"/>
      <c r="AQ30" s="101"/>
      <c r="AR30" s="101"/>
      <c r="AS30" s="101"/>
      <c r="AT30" s="101"/>
      <c r="AU30" s="101"/>
      <c r="AV30" s="101"/>
      <c r="AW30" s="101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  <c r="BI30" s="97"/>
      <c r="BJ30" s="97"/>
      <c r="BK30" s="97"/>
      <c r="BL30" s="97"/>
      <c r="BM30" s="97"/>
      <c r="BN30" s="97"/>
      <c r="BO30" s="97"/>
      <c r="BP30" s="97"/>
      <c r="BQ30" s="97"/>
      <c r="BR30" s="97"/>
      <c r="BV30" s="97"/>
      <c r="BW30" s="97"/>
      <c r="BX30" s="97"/>
      <c r="BY30" s="97"/>
      <c r="BZ30" s="97"/>
      <c r="CA30" s="97"/>
      <c r="CB30" s="97"/>
      <c r="CC30" s="97"/>
      <c r="CD30" s="97"/>
      <c r="CE30" s="97"/>
      <c r="CF30" s="97"/>
      <c r="CG30" s="97"/>
      <c r="CH30" s="97"/>
      <c r="CI30" s="97"/>
      <c r="CJ30" s="97"/>
      <c r="CK30" s="97"/>
      <c r="CL30" s="97"/>
      <c r="CM30" s="97"/>
      <c r="CN30" s="97"/>
      <c r="CO30" s="97"/>
      <c r="CP30" s="97"/>
      <c r="CQ30" s="97"/>
      <c r="CR30" s="97"/>
      <c r="CS30" s="97"/>
      <c r="CT30" s="97"/>
      <c r="CU30" s="97"/>
      <c r="CV30" s="97"/>
      <c r="CW30" s="97"/>
      <c r="CX30" s="97"/>
      <c r="CY30" s="97"/>
      <c r="CZ30" s="97"/>
      <c r="DA30" s="97"/>
      <c r="DB30" s="97"/>
      <c r="DC30" s="97"/>
      <c r="DD30" s="97"/>
      <c r="DE30" s="97"/>
      <c r="DF30" s="97"/>
      <c r="DG30" s="97"/>
      <c r="DH30" s="97"/>
      <c r="DI30" s="97"/>
      <c r="DJ30" s="97"/>
      <c r="DK30" s="97"/>
      <c r="DL30" s="97"/>
      <c r="DM30" s="97"/>
      <c r="DN30" s="97"/>
      <c r="DO30" s="97"/>
      <c r="DP30" s="97"/>
      <c r="DQ30" s="97"/>
      <c r="DR30" s="97"/>
      <c r="DS30" s="97"/>
      <c r="DT30" s="97"/>
      <c r="DU30" s="97"/>
      <c r="DV30" s="97"/>
      <c r="DW30" s="97"/>
      <c r="DX30" s="97"/>
      <c r="DY30" s="97"/>
      <c r="DZ30" s="97"/>
      <c r="EA30" s="97"/>
      <c r="EB30" s="97"/>
      <c r="EC30" s="97"/>
      <c r="ED30" s="97"/>
      <c r="EE30" s="97"/>
      <c r="EF30" s="97"/>
    </row>
    <row r="31" spans="1:136">
      <c r="A31" s="133"/>
      <c r="B31" s="133"/>
      <c r="C31" s="134" t="s">
        <v>153</v>
      </c>
      <c r="D31" s="133"/>
      <c r="E31" s="380" t="s">
        <v>154</v>
      </c>
      <c r="F31" s="380"/>
      <c r="G31" s="380"/>
      <c r="H31" s="133"/>
      <c r="I31" s="133"/>
      <c r="J31" s="133"/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98"/>
      <c r="W31" s="103"/>
      <c r="X31" s="103"/>
      <c r="Y31" s="103"/>
      <c r="Z31" s="103"/>
      <c r="AA31" s="103"/>
      <c r="AB31" s="103"/>
      <c r="AC31" s="103"/>
      <c r="AD31" s="98"/>
      <c r="AE31" s="98"/>
      <c r="AF31" s="98"/>
      <c r="AG31" s="98"/>
      <c r="AH31" s="98"/>
      <c r="AI31" s="98"/>
      <c r="AJ31" s="98"/>
      <c r="AK31" s="98"/>
      <c r="AL31" s="98"/>
      <c r="AM31" s="98"/>
      <c r="AN31" s="98"/>
      <c r="AO31" s="98"/>
      <c r="AP31" s="98"/>
      <c r="AQ31" s="98"/>
      <c r="AR31" s="98"/>
      <c r="AS31" s="98"/>
      <c r="AT31" s="98"/>
      <c r="AU31" s="98"/>
      <c r="AV31" s="98"/>
      <c r="AW31" s="98"/>
      <c r="AX31" s="98"/>
      <c r="AY31" s="98"/>
      <c r="AZ31" s="98"/>
      <c r="BA31" s="98"/>
      <c r="BB31" s="98"/>
      <c r="BC31" s="98"/>
      <c r="BD31" s="98"/>
      <c r="BE31" s="98"/>
      <c r="BF31" s="98"/>
      <c r="BG31" s="98"/>
      <c r="BH31" s="98"/>
      <c r="BI31" s="98"/>
      <c r="BJ31" s="98"/>
      <c r="BK31" s="98"/>
      <c r="BL31" s="98"/>
      <c r="BM31" s="98"/>
      <c r="BN31" s="98"/>
      <c r="BO31" s="98"/>
      <c r="BP31" s="98"/>
      <c r="BQ31" s="98"/>
      <c r="BR31" s="98"/>
      <c r="BV31" s="98"/>
      <c r="BW31" s="98"/>
      <c r="BX31" s="98"/>
      <c r="BY31" s="98"/>
      <c r="BZ31" s="98"/>
      <c r="CA31" s="98"/>
      <c r="CB31" s="98"/>
      <c r="CC31" s="98"/>
      <c r="CD31" s="98"/>
      <c r="CE31" s="98"/>
      <c r="CF31" s="98"/>
      <c r="CG31" s="98"/>
      <c r="CH31" s="98"/>
      <c r="CI31" s="98"/>
      <c r="CJ31" s="98"/>
      <c r="CK31" s="98"/>
      <c r="CL31" s="98"/>
      <c r="CM31" s="98"/>
      <c r="CN31" s="98"/>
      <c r="CO31" s="98"/>
      <c r="CP31" s="98"/>
      <c r="CQ31" s="98"/>
      <c r="CR31" s="98"/>
      <c r="CS31" s="98"/>
      <c r="CT31" s="98"/>
      <c r="CU31" s="98"/>
      <c r="CV31" s="98"/>
      <c r="CW31" s="98"/>
      <c r="CX31" s="98"/>
      <c r="CY31" s="98"/>
      <c r="CZ31" s="98"/>
      <c r="DA31" s="98"/>
      <c r="DB31" s="98"/>
      <c r="DC31" s="98"/>
      <c r="DD31" s="98"/>
      <c r="DE31" s="98"/>
      <c r="DF31" s="98"/>
      <c r="DG31" s="98"/>
      <c r="DH31" s="98"/>
      <c r="DI31" s="98"/>
      <c r="DJ31" s="98"/>
      <c r="DK31" s="98"/>
      <c r="DL31" s="98"/>
      <c r="DM31" s="98"/>
      <c r="DN31" s="98"/>
      <c r="DO31" s="98"/>
      <c r="DP31" s="98"/>
      <c r="DQ31" s="98"/>
      <c r="DR31" s="98"/>
      <c r="DS31" s="98"/>
      <c r="DT31" s="98"/>
      <c r="DU31" s="98"/>
      <c r="DV31" s="98"/>
      <c r="DW31" s="98"/>
      <c r="DX31" s="98"/>
      <c r="DY31" s="98"/>
      <c r="DZ31" s="98"/>
      <c r="EA31" s="98"/>
      <c r="EB31" s="98"/>
      <c r="EC31" s="98"/>
      <c r="ED31" s="98"/>
      <c r="EE31" s="98"/>
      <c r="EF31" s="98"/>
    </row>
    <row r="32" spans="1:136">
      <c r="A32" s="132"/>
      <c r="B32" s="132"/>
      <c r="C32" s="132"/>
      <c r="D32" s="132"/>
      <c r="E32" s="135"/>
      <c r="F32" s="135"/>
      <c r="G32" s="135"/>
      <c r="H32" s="132"/>
      <c r="I32" s="132"/>
      <c r="J32" s="132"/>
      <c r="K32" s="97"/>
      <c r="L32" s="97"/>
      <c r="M32" s="97"/>
      <c r="N32" s="97"/>
      <c r="O32" s="97"/>
      <c r="P32" s="97"/>
      <c r="Q32" s="97"/>
      <c r="R32" s="97"/>
      <c r="S32" s="97"/>
      <c r="T32" s="97"/>
      <c r="U32" s="97"/>
      <c r="W32" s="104"/>
      <c r="X32" s="104"/>
      <c r="Y32" s="104"/>
      <c r="Z32" s="104"/>
      <c r="AA32" s="104"/>
      <c r="AB32" s="104"/>
      <c r="AC32" s="104"/>
      <c r="AD32" s="97"/>
      <c r="AE32" s="97"/>
      <c r="AF32" s="97"/>
      <c r="AG32" s="97"/>
      <c r="AH32" s="97"/>
      <c r="AI32" s="97"/>
      <c r="AJ32" s="97"/>
      <c r="AK32" s="97"/>
      <c r="AL32" s="97"/>
      <c r="AM32" s="97"/>
      <c r="AN32" s="97"/>
      <c r="AO32" s="97"/>
      <c r="AP32" s="97"/>
      <c r="AQ32" s="97"/>
      <c r="AR32" s="97"/>
      <c r="AS32" s="97"/>
      <c r="AT32" s="97"/>
      <c r="AU32" s="97"/>
      <c r="AV32" s="97"/>
      <c r="AW32" s="97"/>
      <c r="AX32" s="97"/>
      <c r="AY32" s="97"/>
      <c r="AZ32" s="97"/>
      <c r="BA32" s="97"/>
      <c r="BB32" s="97"/>
      <c r="BC32" s="97"/>
      <c r="BD32" s="97"/>
      <c r="BE32" s="97"/>
      <c r="BF32" s="97"/>
      <c r="BG32" s="97"/>
      <c r="BH32" s="97"/>
      <c r="BI32" s="97"/>
      <c r="BJ32" s="97"/>
      <c r="BK32" s="97"/>
      <c r="BL32" s="97"/>
      <c r="BM32" s="97"/>
      <c r="BN32" s="97"/>
      <c r="BO32" s="97"/>
      <c r="BP32" s="97"/>
      <c r="BQ32" s="97"/>
      <c r="BR32" s="97"/>
      <c r="BV32" s="97"/>
      <c r="BW32" s="97"/>
      <c r="BX32" s="97"/>
      <c r="BY32" s="97"/>
      <c r="BZ32" s="97"/>
      <c r="CA32" s="97"/>
      <c r="CB32" s="97"/>
      <c r="CC32" s="97"/>
      <c r="CD32" s="97"/>
      <c r="CE32" s="97"/>
      <c r="CF32" s="97"/>
      <c r="CG32" s="97"/>
      <c r="CH32" s="97"/>
      <c r="CI32" s="97"/>
      <c r="CJ32" s="97"/>
      <c r="CK32" s="97"/>
      <c r="CL32" s="97"/>
      <c r="CM32" s="97"/>
      <c r="CN32" s="97"/>
      <c r="CO32" s="97"/>
      <c r="CP32" s="97"/>
      <c r="CQ32" s="97"/>
      <c r="CR32" s="97"/>
      <c r="CS32" s="97"/>
      <c r="CT32" s="97"/>
      <c r="CU32" s="97"/>
      <c r="CV32" s="97"/>
      <c r="CW32" s="97"/>
      <c r="CX32" s="97"/>
      <c r="CY32" s="97"/>
      <c r="CZ32" s="97"/>
      <c r="DA32" s="97"/>
      <c r="DB32" s="97"/>
      <c r="DC32" s="97"/>
      <c r="DD32" s="97"/>
      <c r="DE32" s="97"/>
      <c r="DF32" s="97"/>
      <c r="DG32" s="97"/>
      <c r="DH32" s="97"/>
      <c r="DI32" s="97"/>
      <c r="DJ32" s="97"/>
      <c r="DK32" s="97"/>
      <c r="DL32" s="97"/>
      <c r="DM32" s="97"/>
      <c r="DN32" s="97"/>
      <c r="DO32" s="97"/>
      <c r="DP32" s="97"/>
      <c r="DQ32" s="97"/>
      <c r="DR32" s="97"/>
      <c r="DS32" s="97"/>
      <c r="DT32" s="97"/>
      <c r="DU32" s="97"/>
      <c r="DV32" s="97"/>
      <c r="DW32" s="97"/>
      <c r="DX32" s="97"/>
      <c r="DY32" s="97"/>
      <c r="DZ32" s="97"/>
      <c r="EA32" s="97"/>
      <c r="EB32" s="97"/>
      <c r="EC32" s="97"/>
      <c r="ED32" s="97"/>
      <c r="EE32" s="97"/>
      <c r="EF32" s="97"/>
    </row>
    <row r="33" spans="1:136">
      <c r="A33" s="128" t="s">
        <v>155</v>
      </c>
      <c r="B33" s="129"/>
      <c r="C33" s="130"/>
      <c r="D33" s="132"/>
      <c r="E33" s="379" t="s">
        <v>232</v>
      </c>
      <c r="F33" s="379"/>
      <c r="G33" s="379"/>
      <c r="H33" s="132"/>
      <c r="I33" s="132"/>
      <c r="J33" s="132"/>
      <c r="K33" s="97"/>
      <c r="L33" s="97"/>
      <c r="M33" s="97"/>
      <c r="N33" s="97"/>
      <c r="O33" s="97"/>
      <c r="P33" s="97"/>
      <c r="Q33" s="97"/>
      <c r="R33" s="97"/>
      <c r="S33" s="97"/>
      <c r="T33" s="97"/>
      <c r="U33" s="97"/>
      <c r="W33" s="102"/>
      <c r="X33" s="102"/>
      <c r="Y33" s="102"/>
      <c r="Z33" s="102"/>
      <c r="AA33" s="102"/>
      <c r="AB33" s="102"/>
      <c r="AC33" s="102"/>
      <c r="AD33" s="97"/>
      <c r="AE33" s="97"/>
      <c r="AF33" s="97"/>
      <c r="AG33" s="97"/>
      <c r="AH33" s="97"/>
      <c r="AI33" s="97"/>
      <c r="AJ33" s="97"/>
      <c r="AK33" s="97"/>
      <c r="AL33" s="97"/>
      <c r="AM33" s="97"/>
      <c r="AN33" s="97"/>
      <c r="AO33" s="97"/>
      <c r="AP33" s="97"/>
      <c r="AQ33" s="97"/>
      <c r="AR33" s="97"/>
      <c r="AS33" s="97"/>
      <c r="AT33" s="97"/>
      <c r="AU33" s="97"/>
      <c r="AV33" s="97"/>
      <c r="AW33" s="97"/>
      <c r="AX33" s="97"/>
      <c r="AY33" s="97"/>
      <c r="AZ33" s="97"/>
      <c r="BA33" s="97"/>
      <c r="BB33" s="97"/>
      <c r="BC33" s="97"/>
      <c r="BD33" s="97"/>
      <c r="BE33" s="97"/>
      <c r="BF33" s="97"/>
      <c r="BG33" s="97"/>
      <c r="BH33" s="97"/>
      <c r="BI33" s="97"/>
      <c r="BJ33" s="97"/>
      <c r="BK33" s="97"/>
      <c r="BL33" s="97"/>
      <c r="BM33" s="97"/>
      <c r="BN33" s="97"/>
      <c r="BO33" s="97"/>
      <c r="BP33" s="97"/>
      <c r="BQ33" s="97"/>
      <c r="BR33" s="97"/>
      <c r="BV33" s="97"/>
      <c r="BW33" s="97"/>
      <c r="BX33" s="97"/>
      <c r="BY33" s="97"/>
      <c r="BZ33" s="97"/>
      <c r="CA33" s="97"/>
      <c r="CB33" s="97"/>
      <c r="CC33" s="97"/>
      <c r="CD33" s="97"/>
      <c r="CE33" s="97"/>
      <c r="CF33" s="97"/>
      <c r="CG33" s="97"/>
      <c r="CH33" s="97"/>
      <c r="CI33" s="97"/>
      <c r="CJ33" s="97"/>
      <c r="CK33" s="97"/>
      <c r="CL33" s="97"/>
      <c r="CM33" s="97"/>
      <c r="CN33" s="97"/>
      <c r="CO33" s="97"/>
      <c r="CP33" s="97"/>
      <c r="CQ33" s="97"/>
      <c r="CR33" s="104"/>
      <c r="CS33" s="104"/>
      <c r="CT33" s="104"/>
      <c r="CU33" s="104"/>
      <c r="CV33" s="104"/>
      <c r="CW33" s="104"/>
      <c r="CX33" s="104"/>
      <c r="CY33" s="104"/>
      <c r="CZ33" s="104"/>
      <c r="DA33" s="104"/>
      <c r="DB33" s="104"/>
      <c r="DC33" s="104"/>
      <c r="DD33" s="104"/>
      <c r="DE33" s="104"/>
      <c r="DF33" s="104"/>
      <c r="DG33" s="104"/>
      <c r="DH33" s="104"/>
      <c r="DI33" s="104"/>
      <c r="DJ33" s="104"/>
      <c r="DK33" s="104"/>
      <c r="DL33" s="104"/>
      <c r="DM33" s="104"/>
      <c r="DN33" s="97"/>
      <c r="DO33" s="97"/>
      <c r="DP33" s="97"/>
      <c r="DQ33" s="97"/>
      <c r="DR33" s="97"/>
      <c r="DS33" s="97"/>
      <c r="DT33" s="97"/>
      <c r="DU33" s="97"/>
      <c r="DV33" s="97"/>
      <c r="DW33" s="97"/>
      <c r="DX33" s="97"/>
      <c r="DY33" s="97"/>
      <c r="DZ33" s="97"/>
      <c r="EA33" s="97"/>
      <c r="EB33" s="97"/>
      <c r="EC33" s="97"/>
      <c r="ED33" s="97"/>
      <c r="EE33" s="97"/>
      <c r="EF33" s="97"/>
    </row>
    <row r="34" spans="1:136">
      <c r="A34" s="133"/>
      <c r="B34" s="133"/>
      <c r="C34" s="134" t="s">
        <v>153</v>
      </c>
      <c r="D34" s="133"/>
      <c r="E34" s="380" t="s">
        <v>154</v>
      </c>
      <c r="F34" s="380"/>
      <c r="G34" s="380"/>
      <c r="H34" s="133"/>
      <c r="I34" s="133"/>
      <c r="J34" s="133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  <c r="W34" s="103"/>
      <c r="X34" s="103"/>
      <c r="Y34" s="103"/>
      <c r="Z34" s="103"/>
      <c r="AA34" s="103"/>
      <c r="AB34" s="103"/>
      <c r="AC34" s="103"/>
      <c r="AD34" s="98"/>
      <c r="AE34" s="98"/>
      <c r="AF34" s="98"/>
      <c r="AG34" s="98"/>
      <c r="AH34" s="98"/>
      <c r="AI34" s="98"/>
      <c r="AJ34" s="98"/>
      <c r="AK34" s="98"/>
      <c r="AL34" s="98"/>
      <c r="AM34" s="98"/>
      <c r="AN34" s="98"/>
      <c r="AO34" s="98"/>
      <c r="AP34" s="98"/>
      <c r="AQ34" s="98"/>
      <c r="AR34" s="98"/>
      <c r="AS34" s="98"/>
      <c r="AT34" s="98"/>
      <c r="AU34" s="98"/>
      <c r="AV34" s="98"/>
      <c r="AW34" s="98"/>
      <c r="AX34" s="98"/>
      <c r="AY34" s="98"/>
      <c r="AZ34" s="98"/>
      <c r="BA34" s="98"/>
      <c r="BB34" s="98"/>
      <c r="BC34" s="98"/>
      <c r="BD34" s="98"/>
      <c r="BE34" s="98"/>
      <c r="BF34" s="98"/>
      <c r="BG34" s="98"/>
      <c r="BH34" s="98"/>
      <c r="BI34" s="98"/>
      <c r="BJ34" s="98"/>
      <c r="BK34" s="98"/>
      <c r="BL34" s="98"/>
      <c r="BM34" s="98"/>
      <c r="BN34" s="98"/>
      <c r="BO34" s="98"/>
      <c r="BP34" s="98"/>
      <c r="BQ34" s="98"/>
      <c r="BR34" s="98"/>
      <c r="BV34" s="98"/>
      <c r="BW34" s="98"/>
      <c r="BX34" s="98"/>
      <c r="BY34" s="98"/>
      <c r="BZ34" s="98"/>
      <c r="CA34" s="98"/>
      <c r="CB34" s="98"/>
      <c r="CC34" s="98"/>
      <c r="CD34" s="98"/>
      <c r="CE34" s="98"/>
      <c r="CF34" s="98"/>
      <c r="CG34" s="98"/>
      <c r="CH34" s="98"/>
      <c r="CI34" s="98"/>
      <c r="CJ34" s="98"/>
      <c r="CK34" s="98"/>
      <c r="CL34" s="98"/>
      <c r="CM34" s="98"/>
      <c r="CN34" s="98"/>
      <c r="CO34" s="98"/>
      <c r="CP34" s="98"/>
      <c r="CQ34" s="98"/>
      <c r="CR34" s="106"/>
      <c r="CS34" s="106"/>
      <c r="CT34" s="106"/>
      <c r="CU34" s="106"/>
      <c r="CV34" s="106"/>
      <c r="CW34" s="106"/>
      <c r="CX34" s="106"/>
      <c r="CY34" s="106"/>
      <c r="CZ34" s="106"/>
      <c r="DA34" s="106"/>
      <c r="DB34" s="106"/>
      <c r="DC34" s="106"/>
      <c r="DD34" s="106"/>
      <c r="DE34" s="106"/>
      <c r="DF34" s="106"/>
      <c r="DG34" s="106"/>
      <c r="DH34" s="106"/>
      <c r="DI34" s="106"/>
      <c r="DJ34" s="106"/>
      <c r="DK34" s="106"/>
      <c r="DL34" s="106"/>
      <c r="DM34" s="106"/>
      <c r="DN34" s="98"/>
      <c r="DO34" s="98"/>
      <c r="DP34" s="98"/>
      <c r="DQ34" s="98"/>
      <c r="DR34" s="98"/>
      <c r="DS34" s="98"/>
      <c r="DT34" s="98"/>
      <c r="DU34" s="98"/>
      <c r="DV34" s="98"/>
      <c r="DW34" s="98"/>
      <c r="DX34" s="98"/>
      <c r="DY34" s="98"/>
      <c r="DZ34" s="98"/>
      <c r="EA34" s="98"/>
      <c r="EB34" s="98"/>
      <c r="EC34" s="98"/>
      <c r="ED34" s="98"/>
      <c r="EE34" s="98"/>
      <c r="EF34" s="98"/>
    </row>
    <row r="35" spans="1:136">
      <c r="A35" s="132"/>
      <c r="B35" s="132"/>
      <c r="C35" s="132"/>
      <c r="D35" s="132"/>
      <c r="E35" s="135"/>
      <c r="F35" s="135"/>
      <c r="G35" s="135"/>
      <c r="H35" s="132"/>
      <c r="I35" s="132"/>
      <c r="J35" s="132"/>
      <c r="K35" s="97"/>
      <c r="L35" s="97"/>
      <c r="M35" s="97"/>
      <c r="N35" s="97"/>
      <c r="O35" s="97"/>
      <c r="P35" s="97"/>
      <c r="Q35" s="97"/>
      <c r="R35" s="97"/>
      <c r="S35" s="97"/>
      <c r="T35" s="97"/>
      <c r="U35" s="97"/>
      <c r="W35" s="104"/>
      <c r="X35" s="104"/>
      <c r="Y35" s="104"/>
      <c r="Z35" s="104"/>
      <c r="AA35" s="104"/>
      <c r="AB35" s="104"/>
      <c r="AC35" s="104"/>
      <c r="AD35" s="97"/>
      <c r="AE35" s="97"/>
      <c r="AF35" s="97"/>
      <c r="AG35" s="97"/>
      <c r="AH35" s="97"/>
      <c r="AI35" s="97"/>
      <c r="AJ35" s="97"/>
      <c r="AK35" s="97"/>
      <c r="AL35" s="97"/>
      <c r="AM35" s="97"/>
      <c r="AN35" s="97"/>
      <c r="AO35" s="97"/>
      <c r="AP35" s="97"/>
      <c r="AQ35" s="97"/>
      <c r="AR35" s="97"/>
      <c r="AS35" s="97"/>
      <c r="AT35" s="97"/>
      <c r="AU35" s="97"/>
      <c r="AV35" s="97"/>
      <c r="AW35" s="97"/>
      <c r="AX35" s="97"/>
      <c r="AY35" s="97"/>
      <c r="AZ35" s="97"/>
      <c r="BA35" s="97"/>
      <c r="BB35" s="97"/>
      <c r="BC35" s="97"/>
      <c r="BD35" s="97"/>
      <c r="BE35" s="97"/>
      <c r="BF35" s="97"/>
      <c r="BG35" s="97"/>
      <c r="BH35" s="97"/>
      <c r="BI35" s="97"/>
      <c r="BJ35" s="97"/>
      <c r="BK35" s="97"/>
      <c r="BL35" s="97"/>
      <c r="BM35" s="97"/>
      <c r="BN35" s="97"/>
      <c r="BO35" s="97"/>
      <c r="BP35" s="97"/>
      <c r="BQ35" s="97"/>
      <c r="BR35" s="97"/>
      <c r="BV35" s="97"/>
      <c r="BW35" s="97"/>
      <c r="BX35" s="97"/>
      <c r="BY35" s="97"/>
      <c r="BZ35" s="97"/>
      <c r="CA35" s="97"/>
      <c r="CB35" s="97"/>
      <c r="CC35" s="97"/>
      <c r="CD35" s="97"/>
      <c r="CE35" s="97"/>
      <c r="CF35" s="97"/>
      <c r="CG35" s="97"/>
      <c r="CH35" s="97"/>
      <c r="CI35" s="97"/>
      <c r="CJ35" s="97"/>
      <c r="CK35" s="97"/>
      <c r="CL35" s="97"/>
      <c r="CM35" s="97"/>
      <c r="CN35" s="97"/>
      <c r="CO35" s="97"/>
      <c r="CP35" s="97"/>
      <c r="CQ35" s="97"/>
      <c r="CR35" s="104"/>
      <c r="CS35" s="104"/>
      <c r="CT35" s="104"/>
      <c r="CU35" s="104"/>
      <c r="CV35" s="104"/>
      <c r="CW35" s="104"/>
      <c r="CX35" s="104"/>
      <c r="CY35" s="104"/>
      <c r="CZ35" s="104"/>
      <c r="DA35" s="104"/>
      <c r="DB35" s="104"/>
      <c r="DC35" s="104"/>
      <c r="DD35" s="104"/>
      <c r="DE35" s="104"/>
      <c r="DF35" s="104"/>
      <c r="DG35" s="104"/>
      <c r="DH35" s="104"/>
      <c r="DI35" s="104"/>
      <c r="DJ35" s="104"/>
      <c r="DK35" s="104"/>
      <c r="DL35" s="104"/>
      <c r="DM35" s="104"/>
      <c r="DN35" s="97"/>
      <c r="DO35" s="97"/>
      <c r="DP35" s="97"/>
      <c r="DQ35" s="97"/>
      <c r="DR35" s="97"/>
      <c r="DS35" s="97"/>
      <c r="DT35" s="97"/>
      <c r="DU35" s="97"/>
      <c r="DV35" s="97"/>
      <c r="DW35" s="97"/>
      <c r="DX35" s="97"/>
      <c r="DY35" s="97"/>
      <c r="DZ35" s="97"/>
      <c r="EA35" s="97"/>
      <c r="EB35" s="97"/>
      <c r="EC35" s="97"/>
      <c r="ED35" s="97"/>
      <c r="EE35" s="97"/>
      <c r="EF35" s="97"/>
    </row>
    <row r="36" spans="1:136">
      <c r="A36" s="128" t="s">
        <v>156</v>
      </c>
      <c r="B36" s="129"/>
      <c r="C36" s="130"/>
      <c r="D36" s="132"/>
      <c r="E36" s="130"/>
      <c r="F36" s="136"/>
      <c r="G36" s="379" t="s">
        <v>233</v>
      </c>
      <c r="H36" s="379"/>
      <c r="I36" s="136"/>
      <c r="J36" s="137" t="s">
        <v>234</v>
      </c>
      <c r="K36" s="105"/>
      <c r="L36" s="97"/>
      <c r="M36" s="97"/>
      <c r="N36" s="97"/>
      <c r="O36" s="97"/>
      <c r="P36" s="97"/>
      <c r="Q36" s="97"/>
      <c r="R36" s="97"/>
      <c r="S36" s="97"/>
      <c r="T36" s="97"/>
      <c r="U36" s="97"/>
      <c r="W36" s="102"/>
      <c r="X36" s="102"/>
      <c r="Y36" s="102"/>
      <c r="Z36" s="102"/>
      <c r="AA36" s="102"/>
      <c r="AB36" s="102"/>
      <c r="AC36" s="102"/>
      <c r="AD36" s="97"/>
      <c r="AE36" s="97"/>
      <c r="AF36" s="97"/>
      <c r="AG36" s="97"/>
      <c r="AH36" s="97"/>
      <c r="AI36" s="97"/>
      <c r="AJ36" s="97"/>
      <c r="AK36" s="97"/>
      <c r="AL36" s="97"/>
      <c r="AM36" s="97"/>
      <c r="AN36" s="97"/>
      <c r="AO36" s="97"/>
      <c r="AP36" s="97"/>
      <c r="AQ36" s="97"/>
      <c r="AR36" s="97"/>
      <c r="AS36" s="97"/>
      <c r="AT36" s="97"/>
      <c r="AU36" s="97"/>
      <c r="AV36" s="97"/>
      <c r="AW36" s="97"/>
      <c r="AX36" s="97"/>
      <c r="AY36" s="97"/>
      <c r="AZ36" s="97"/>
      <c r="BA36" s="97"/>
      <c r="BB36" s="97"/>
      <c r="BC36" s="97"/>
      <c r="BD36" s="97"/>
      <c r="BE36" s="97"/>
      <c r="BF36" s="97"/>
      <c r="BG36" s="97"/>
      <c r="BH36" s="97"/>
      <c r="BI36" s="97"/>
      <c r="BJ36" s="97"/>
      <c r="BK36" s="97"/>
      <c r="BL36" s="97"/>
      <c r="BM36" s="97"/>
      <c r="BN36" s="100"/>
      <c r="BO36" s="100"/>
      <c r="BP36" s="100"/>
      <c r="BQ36" s="100"/>
      <c r="BR36" s="100"/>
      <c r="BV36" s="97"/>
      <c r="BW36" s="97"/>
      <c r="BX36" s="97"/>
      <c r="BY36" s="97"/>
      <c r="BZ36" s="97"/>
      <c r="CA36" s="97"/>
      <c r="CB36" s="97"/>
      <c r="CC36" s="97"/>
      <c r="CD36" s="97"/>
      <c r="CE36" s="97"/>
      <c r="CF36" s="97"/>
      <c r="CG36" s="97"/>
      <c r="CH36" s="97"/>
      <c r="CI36" s="97"/>
      <c r="CJ36" s="97"/>
      <c r="CK36" s="97"/>
      <c r="CL36" s="97"/>
      <c r="CM36" s="97"/>
      <c r="CN36" s="97"/>
      <c r="CO36" s="97"/>
      <c r="CR36" s="102"/>
      <c r="CS36" s="102"/>
      <c r="CT36" s="102"/>
      <c r="CU36" s="102"/>
      <c r="CV36" s="102"/>
      <c r="CW36" s="102"/>
      <c r="CX36" s="102"/>
      <c r="CY36" s="102"/>
      <c r="CZ36" s="102"/>
      <c r="DA36" s="102"/>
      <c r="DB36" s="102"/>
      <c r="DC36" s="102"/>
      <c r="DD36" s="102"/>
      <c r="DE36" s="102"/>
      <c r="DF36" s="102"/>
      <c r="DG36" s="102"/>
      <c r="DH36" s="102"/>
      <c r="DI36" s="102"/>
      <c r="DJ36" s="102"/>
      <c r="DK36" s="102"/>
      <c r="DL36" s="104"/>
      <c r="DM36" s="104"/>
      <c r="DN36" s="97"/>
      <c r="DO36" s="97"/>
      <c r="DP36" s="97"/>
      <c r="DQ36" s="97"/>
      <c r="DR36" s="97"/>
      <c r="DS36" s="97"/>
      <c r="DT36" s="97"/>
      <c r="DU36" s="97"/>
      <c r="DV36" s="97"/>
      <c r="DW36" s="97"/>
      <c r="DX36" s="97"/>
      <c r="DY36" s="97"/>
      <c r="DZ36" s="97"/>
      <c r="EA36" s="97"/>
      <c r="EB36" s="97"/>
      <c r="EC36" s="97"/>
      <c r="ED36" s="97"/>
    </row>
    <row r="37" spans="1:136">
      <c r="A37" s="133"/>
      <c r="B37" s="133"/>
      <c r="C37" s="134" t="s">
        <v>157</v>
      </c>
      <c r="D37" s="133"/>
      <c r="E37" s="138" t="s">
        <v>153</v>
      </c>
      <c r="F37" s="134"/>
      <c r="G37" s="380" t="s">
        <v>154</v>
      </c>
      <c r="H37" s="380"/>
      <c r="I37" s="134"/>
      <c r="J37" s="139" t="s">
        <v>158</v>
      </c>
      <c r="K37" s="103"/>
      <c r="L37" s="98"/>
      <c r="M37" s="98"/>
      <c r="N37" s="98"/>
      <c r="O37" s="98"/>
      <c r="P37" s="98"/>
      <c r="Q37" s="98"/>
      <c r="R37" s="98"/>
      <c r="S37" s="98"/>
      <c r="T37" s="98"/>
      <c r="U37" s="98"/>
      <c r="W37" s="103"/>
      <c r="X37" s="103"/>
      <c r="Y37" s="103"/>
      <c r="Z37" s="103"/>
      <c r="AA37" s="103"/>
      <c r="AB37" s="103"/>
      <c r="AC37" s="103"/>
      <c r="AD37" s="98"/>
      <c r="AE37" s="98"/>
      <c r="AF37" s="98"/>
      <c r="AG37" s="98"/>
      <c r="AH37" s="98"/>
      <c r="AI37" s="98"/>
      <c r="AJ37" s="98"/>
      <c r="AK37" s="98"/>
      <c r="AL37" s="98"/>
      <c r="AM37" s="98"/>
      <c r="AN37" s="98"/>
      <c r="AO37" s="98"/>
      <c r="AP37" s="98"/>
      <c r="AQ37" s="98"/>
      <c r="AR37" s="98"/>
      <c r="AS37" s="98"/>
      <c r="AT37" s="98"/>
      <c r="AU37" s="98"/>
      <c r="AV37" s="98"/>
      <c r="AW37" s="98"/>
      <c r="AX37" s="98"/>
      <c r="AY37" s="98"/>
      <c r="AZ37" s="98"/>
      <c r="BA37" s="98"/>
      <c r="BB37" s="98"/>
      <c r="BC37" s="98"/>
      <c r="BD37" s="98"/>
      <c r="BE37" s="98"/>
      <c r="BF37" s="98"/>
      <c r="BG37" s="98"/>
      <c r="BH37" s="98"/>
      <c r="BI37" s="98"/>
      <c r="BJ37" s="98"/>
      <c r="BK37" s="98"/>
      <c r="BL37" s="98"/>
      <c r="BM37" s="98"/>
      <c r="BN37" s="98"/>
      <c r="BO37" s="98"/>
      <c r="BP37" s="98"/>
      <c r="BQ37" s="98"/>
      <c r="BR37" s="98"/>
      <c r="BV37" s="98"/>
      <c r="BW37" s="98"/>
      <c r="BX37" s="98"/>
      <c r="BY37" s="98"/>
      <c r="BZ37" s="98"/>
      <c r="CA37" s="98"/>
      <c r="CB37" s="98"/>
      <c r="CC37" s="98"/>
      <c r="CD37" s="98"/>
      <c r="CE37" s="98"/>
      <c r="CF37" s="98"/>
      <c r="CG37" s="98"/>
      <c r="CH37" s="98"/>
      <c r="CI37" s="98"/>
      <c r="CJ37" s="98"/>
      <c r="CK37" s="98"/>
      <c r="CL37" s="98"/>
      <c r="CM37" s="98"/>
      <c r="CN37" s="98"/>
      <c r="CO37" s="98"/>
      <c r="CR37" s="103"/>
      <c r="CS37" s="103"/>
      <c r="CT37" s="103"/>
      <c r="CU37" s="103"/>
      <c r="CV37" s="103"/>
      <c r="CW37" s="103"/>
      <c r="CX37" s="103"/>
      <c r="CY37" s="103"/>
      <c r="CZ37" s="103"/>
      <c r="DA37" s="103"/>
      <c r="DB37" s="103"/>
      <c r="DC37" s="103"/>
      <c r="DD37" s="103"/>
      <c r="DE37" s="103"/>
      <c r="DF37" s="103"/>
      <c r="DG37" s="103"/>
      <c r="DH37" s="103"/>
      <c r="DI37" s="103"/>
      <c r="DJ37" s="103"/>
      <c r="DK37" s="103"/>
      <c r="DL37" s="106"/>
      <c r="DM37" s="106"/>
      <c r="DN37" s="98"/>
      <c r="DO37" s="98"/>
      <c r="DP37" s="98"/>
      <c r="DQ37" s="98"/>
      <c r="DR37" s="98"/>
      <c r="DS37" s="98"/>
      <c r="DT37" s="98"/>
      <c r="DU37" s="98"/>
      <c r="DV37" s="98"/>
      <c r="DW37" s="98"/>
      <c r="DX37" s="98"/>
      <c r="DY37" s="98"/>
      <c r="DZ37" s="98"/>
      <c r="EA37" s="98"/>
      <c r="EB37" s="98"/>
      <c r="EC37" s="98"/>
      <c r="ED37" s="98"/>
    </row>
    <row r="38" spans="1:136">
      <c r="A38" s="132"/>
      <c r="B38" s="132"/>
      <c r="C38" s="132"/>
      <c r="D38" s="132"/>
      <c r="E38" s="132"/>
      <c r="F38" s="132"/>
      <c r="G38" s="132"/>
      <c r="H38" s="132"/>
      <c r="I38" s="132"/>
      <c r="J38" s="132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9"/>
      <c r="W38" s="99"/>
      <c r="X38" s="99"/>
      <c r="Y38" s="99"/>
      <c r="Z38" s="99"/>
      <c r="AA38" s="99"/>
      <c r="AB38" s="99"/>
      <c r="AC38" s="99"/>
      <c r="AD38" s="97"/>
      <c r="AE38" s="97"/>
      <c r="AF38" s="97"/>
      <c r="AG38" s="97"/>
      <c r="AH38" s="97"/>
      <c r="AI38" s="97"/>
      <c r="AJ38" s="97"/>
      <c r="AK38" s="97"/>
      <c r="AL38" s="97"/>
      <c r="AM38" s="97"/>
      <c r="AN38" s="97"/>
      <c r="AO38" s="97"/>
      <c r="AP38" s="97"/>
      <c r="AQ38" s="97"/>
      <c r="AR38" s="97"/>
      <c r="AS38" s="97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97"/>
      <c r="BK38" s="97"/>
      <c r="BL38" s="97"/>
      <c r="BM38" s="97"/>
      <c r="BN38" s="97"/>
      <c r="BO38" s="97"/>
      <c r="BP38" s="97"/>
      <c r="BQ38" s="97"/>
      <c r="BR38" s="97"/>
      <c r="BS38" s="99"/>
      <c r="BT38" s="99"/>
      <c r="BU38" s="99"/>
      <c r="BV38" s="97"/>
      <c r="BW38" s="97"/>
      <c r="BX38" s="97"/>
      <c r="BY38" s="97"/>
      <c r="BZ38" s="97"/>
      <c r="CA38" s="97"/>
      <c r="CB38" s="97"/>
      <c r="CC38" s="97"/>
      <c r="CD38" s="97"/>
      <c r="CE38" s="97"/>
      <c r="CF38" s="97"/>
      <c r="CG38" s="97"/>
      <c r="CH38" s="97"/>
      <c r="CI38" s="97"/>
      <c r="CJ38" s="97"/>
      <c r="CK38" s="97"/>
      <c r="CL38" s="97"/>
      <c r="CM38" s="97"/>
      <c r="CN38" s="97"/>
      <c r="CO38" s="97"/>
      <c r="CP38" s="99"/>
      <c r="CQ38" s="99"/>
      <c r="CR38" s="99"/>
      <c r="CS38" s="99"/>
      <c r="CT38" s="99"/>
      <c r="CU38" s="99"/>
      <c r="CV38" s="99"/>
      <c r="CW38" s="99"/>
      <c r="CX38" s="99"/>
      <c r="CY38" s="99"/>
      <c r="CZ38" s="99"/>
      <c r="DA38" s="99"/>
      <c r="DB38" s="99"/>
      <c r="DC38" s="99"/>
      <c r="DD38" s="99"/>
      <c r="DE38" s="99"/>
      <c r="DF38" s="99"/>
      <c r="DG38" s="99"/>
      <c r="DH38" s="99"/>
      <c r="DI38" s="99"/>
      <c r="DJ38" s="99"/>
      <c r="DK38" s="99"/>
      <c r="DL38" s="104"/>
      <c r="DM38" s="104"/>
      <c r="DN38" s="97"/>
      <c r="DO38" s="97"/>
      <c r="DP38" s="97"/>
      <c r="DQ38" s="97"/>
      <c r="DR38" s="97"/>
      <c r="DS38" s="97"/>
      <c r="DT38" s="97"/>
      <c r="DU38" s="97"/>
      <c r="DV38" s="97"/>
      <c r="DW38" s="97"/>
      <c r="DX38" s="97"/>
      <c r="DY38" s="97"/>
      <c r="DZ38" s="97"/>
      <c r="EA38" s="97"/>
      <c r="EB38" s="97"/>
      <c r="EC38" s="97"/>
      <c r="ED38" s="97"/>
      <c r="EE38" s="99"/>
      <c r="EF38" s="99"/>
    </row>
    <row r="39" spans="1:136">
      <c r="A39" s="140" t="s">
        <v>159</v>
      </c>
      <c r="B39" s="141"/>
      <c r="C39" s="129" t="s">
        <v>159</v>
      </c>
      <c r="D39" s="142" t="s">
        <v>160</v>
      </c>
      <c r="E39" s="142"/>
      <c r="F39" s="143"/>
      <c r="G39" s="132"/>
      <c r="H39" s="136"/>
      <c r="I39" s="136"/>
      <c r="J39" s="136"/>
      <c r="K39" s="102"/>
      <c r="L39" s="102"/>
      <c r="M39" s="102"/>
      <c r="N39" s="102"/>
      <c r="O39" s="102"/>
      <c r="P39" s="102"/>
      <c r="Q39" s="102"/>
      <c r="R39" s="102"/>
      <c r="S39" s="102"/>
      <c r="T39" s="102"/>
      <c r="U39" s="102"/>
      <c r="V39" s="102"/>
      <c r="W39" s="102"/>
      <c r="X39" s="102"/>
      <c r="Y39" s="105"/>
      <c r="Z39" s="105"/>
      <c r="AA39" s="105"/>
      <c r="AB39" s="104"/>
      <c r="AC39" s="97"/>
      <c r="AD39" s="97"/>
      <c r="AE39" s="97"/>
      <c r="AF39" s="97"/>
      <c r="AG39" s="97"/>
      <c r="AH39" s="97"/>
      <c r="AI39" s="97"/>
      <c r="AJ39" s="97"/>
      <c r="AK39" s="97"/>
      <c r="AL39" s="97"/>
      <c r="AM39" s="97"/>
      <c r="AN39" s="97"/>
      <c r="AO39" s="97"/>
      <c r="AP39" s="97"/>
      <c r="AQ39" s="97"/>
      <c r="AR39" s="97"/>
      <c r="AS39" s="97"/>
      <c r="AT39" s="97"/>
      <c r="AU39" s="97"/>
      <c r="AV39" s="97"/>
      <c r="AW39" s="97"/>
      <c r="AX39" s="97"/>
      <c r="AY39" s="97"/>
      <c r="AZ39" s="97"/>
      <c r="BA39" s="97"/>
      <c r="BB39" s="97"/>
      <c r="BC39" s="97"/>
      <c r="BD39" s="97"/>
      <c r="BE39" s="97"/>
      <c r="BF39" s="97"/>
      <c r="BG39" s="97"/>
      <c r="BH39" s="97"/>
      <c r="BI39" s="97"/>
      <c r="BJ39" s="97"/>
      <c r="BK39" s="97"/>
      <c r="BL39" s="97"/>
      <c r="BM39" s="97"/>
      <c r="BN39" s="97"/>
      <c r="BO39" s="97"/>
      <c r="BP39" s="97"/>
      <c r="BQ39" s="97"/>
      <c r="BR39" s="97"/>
      <c r="BS39" s="97"/>
      <c r="BT39" s="97"/>
      <c r="BU39" s="97"/>
      <c r="BV39" s="97"/>
      <c r="BW39" s="97"/>
      <c r="BX39" s="97"/>
      <c r="BY39" s="97"/>
      <c r="BZ39" s="97"/>
      <c r="CA39" s="97"/>
      <c r="CB39" s="97"/>
      <c r="CC39" s="97"/>
      <c r="CD39" s="97"/>
      <c r="CE39" s="97"/>
      <c r="CF39" s="97"/>
      <c r="CG39" s="97"/>
      <c r="CH39" s="97"/>
      <c r="CI39" s="97"/>
      <c r="CJ39" s="97"/>
      <c r="CK39" s="97"/>
      <c r="CL39" s="97"/>
      <c r="CM39" s="97"/>
      <c r="CN39" s="97"/>
      <c r="CO39" s="97"/>
      <c r="CP39" s="97"/>
      <c r="CQ39" s="97"/>
      <c r="CR39" s="104"/>
      <c r="CS39" s="104"/>
      <c r="CT39" s="104"/>
      <c r="CU39" s="104"/>
      <c r="CV39" s="104"/>
      <c r="CW39" s="104"/>
      <c r="CX39" s="104"/>
      <c r="CY39" s="104"/>
      <c r="CZ39" s="104"/>
      <c r="DA39" s="104"/>
      <c r="DB39" s="104"/>
      <c r="DC39" s="104"/>
      <c r="DD39" s="104"/>
      <c r="DE39" s="104"/>
      <c r="DF39" s="104"/>
      <c r="DG39" s="104"/>
      <c r="DH39" s="104"/>
      <c r="DI39" s="104"/>
      <c r="DJ39" s="104"/>
      <c r="DK39" s="104"/>
      <c r="DL39" s="104"/>
      <c r="DM39" s="104"/>
      <c r="DN39" s="97"/>
      <c r="DO39" s="97"/>
      <c r="DP39" s="97"/>
      <c r="DQ39" s="97"/>
      <c r="DR39" s="97"/>
      <c r="DS39" s="97"/>
      <c r="DT39" s="97"/>
      <c r="DU39" s="97"/>
      <c r="DV39" s="97"/>
      <c r="DW39" s="97"/>
      <c r="DX39" s="97"/>
      <c r="DY39" s="97"/>
      <c r="DZ39" s="97"/>
      <c r="EA39" s="97"/>
      <c r="EB39" s="97"/>
      <c r="EC39" s="97"/>
      <c r="ED39" s="97"/>
      <c r="EE39" s="97"/>
      <c r="EF39" s="97"/>
    </row>
    <row r="40" spans="1:136">
      <c r="A40" s="97"/>
      <c r="B40" s="97"/>
      <c r="C40" s="97"/>
      <c r="D40" s="97"/>
      <c r="E40" s="97"/>
      <c r="F40" s="97"/>
      <c r="G40" s="97"/>
      <c r="H40" s="97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104"/>
      <c r="V40" s="104"/>
      <c r="W40" s="104"/>
      <c r="X40" s="104"/>
      <c r="Y40" s="104"/>
      <c r="Z40" s="104"/>
      <c r="AA40" s="104"/>
      <c r="AB40" s="104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7"/>
      <c r="BM40" s="97"/>
      <c r="BN40" s="97"/>
      <c r="BO40" s="97"/>
      <c r="BP40" s="97"/>
      <c r="BQ40" s="97"/>
      <c r="BR40" s="97"/>
      <c r="BS40" s="97"/>
      <c r="BT40" s="97"/>
      <c r="BU40" s="97"/>
      <c r="BV40" s="97"/>
      <c r="BW40" s="97"/>
      <c r="BX40" s="97"/>
      <c r="BY40" s="97"/>
      <c r="BZ40" s="97"/>
      <c r="CA40" s="97"/>
      <c r="CB40" s="97"/>
      <c r="CC40" s="97"/>
      <c r="CD40" s="97"/>
      <c r="CE40" s="97"/>
      <c r="CF40" s="97"/>
      <c r="CG40" s="97"/>
      <c r="CH40" s="97"/>
      <c r="CI40" s="97"/>
      <c r="CJ40" s="97"/>
      <c r="CK40" s="97"/>
      <c r="CL40" s="97"/>
      <c r="CM40" s="97"/>
      <c r="CN40" s="97"/>
      <c r="CO40" s="97"/>
      <c r="CP40" s="97"/>
      <c r="CQ40" s="97"/>
      <c r="CR40" s="97"/>
      <c r="CS40" s="97"/>
      <c r="CT40" s="97"/>
      <c r="CU40" s="97"/>
      <c r="CV40" s="97"/>
      <c r="CW40" s="97"/>
      <c r="CX40" s="97"/>
      <c r="CY40" s="97"/>
      <c r="CZ40" s="97"/>
      <c r="DA40" s="97"/>
      <c r="DB40" s="97"/>
      <c r="DC40" s="97"/>
      <c r="DD40" s="97"/>
      <c r="DE40" s="97"/>
      <c r="DF40" s="97"/>
      <c r="DG40" s="97"/>
      <c r="DH40" s="97"/>
      <c r="DI40" s="97"/>
      <c r="DJ40" s="97"/>
      <c r="DK40" s="97"/>
      <c r="DL40" s="97"/>
      <c r="DM40" s="97"/>
      <c r="DN40" s="97"/>
      <c r="DO40" s="97"/>
      <c r="DP40" s="97"/>
      <c r="DQ40" s="97"/>
      <c r="DR40" s="97"/>
      <c r="DS40" s="97"/>
      <c r="DT40" s="97"/>
      <c r="DU40" s="97"/>
      <c r="DV40" s="97"/>
      <c r="DW40" s="97"/>
      <c r="DX40" s="97"/>
      <c r="DY40" s="97"/>
      <c r="DZ40" s="97"/>
      <c r="EA40" s="97"/>
      <c r="EB40" s="97"/>
      <c r="EC40" s="97"/>
      <c r="ED40" s="97"/>
      <c r="EE40" s="97"/>
      <c r="EF40" s="97"/>
    </row>
  </sheetData>
  <sheetProtection sheet="1" objects="1" scenarios="1"/>
  <mergeCells count="59">
    <mergeCell ref="A3:J3"/>
    <mergeCell ref="A4:A5"/>
    <mergeCell ref="B4:B5"/>
    <mergeCell ref="C4:J4"/>
    <mergeCell ref="C5:D5"/>
    <mergeCell ref="E5:F5"/>
    <mergeCell ref="G5:H5"/>
    <mergeCell ref="I5:J5"/>
    <mergeCell ref="C7:D7"/>
    <mergeCell ref="E7:F7"/>
    <mergeCell ref="G7:H7"/>
    <mergeCell ref="I7:J7"/>
    <mergeCell ref="C6:D6"/>
    <mergeCell ref="E6:F6"/>
    <mergeCell ref="G6:H6"/>
    <mergeCell ref="I6:J6"/>
    <mergeCell ref="C9:D9"/>
    <mergeCell ref="E9:F9"/>
    <mergeCell ref="G9:H9"/>
    <mergeCell ref="I9:J9"/>
    <mergeCell ref="C8:D8"/>
    <mergeCell ref="E8:F8"/>
    <mergeCell ref="G8:H8"/>
    <mergeCell ref="I8:J8"/>
    <mergeCell ref="C11:D11"/>
    <mergeCell ref="E11:F11"/>
    <mergeCell ref="G11:H11"/>
    <mergeCell ref="I11:J11"/>
    <mergeCell ref="C10:D10"/>
    <mergeCell ref="E10:F10"/>
    <mergeCell ref="G10:H10"/>
    <mergeCell ref="I10:J10"/>
    <mergeCell ref="C13:D13"/>
    <mergeCell ref="E13:F13"/>
    <mergeCell ref="G13:H13"/>
    <mergeCell ref="I13:J13"/>
    <mergeCell ref="C12:D12"/>
    <mergeCell ref="E12:F12"/>
    <mergeCell ref="G12:H12"/>
    <mergeCell ref="I12:J12"/>
    <mergeCell ref="C14:D14"/>
    <mergeCell ref="E14:F14"/>
    <mergeCell ref="G14:H14"/>
    <mergeCell ref="I14:J14"/>
    <mergeCell ref="G18:H18"/>
    <mergeCell ref="I18:J18"/>
    <mergeCell ref="A16:J16"/>
    <mergeCell ref="A17:A19"/>
    <mergeCell ref="B17:B19"/>
    <mergeCell ref="C17:J17"/>
    <mergeCell ref="C18:D18"/>
    <mergeCell ref="E18:F18"/>
    <mergeCell ref="A28:J28"/>
    <mergeCell ref="G36:H36"/>
    <mergeCell ref="G37:H37"/>
    <mergeCell ref="E33:G33"/>
    <mergeCell ref="E34:G34"/>
    <mergeCell ref="E30:G30"/>
    <mergeCell ref="E31:G31"/>
  </mergeCells>
  <phoneticPr fontId="20" type="noConversion"/>
  <pageMargins left="0.70866141732283472" right="0.11811023622047245" top="0.55118110236220474" bottom="0.15748031496062992" header="0.31496062992125984" footer="0.31496062992125984"/>
  <pageSetup paperSize="9" scale="71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2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U28"/>
  <sheetViews>
    <sheetView zoomScale="75" workbookViewId="0">
      <selection activeCell="N14" sqref="N14"/>
    </sheetView>
  </sheetViews>
  <sheetFormatPr defaultRowHeight="15"/>
  <cols>
    <col min="1" max="1" width="47.42578125" customWidth="1"/>
    <col min="2" max="2" width="6.5703125" customWidth="1"/>
    <col min="3" max="3" width="14.140625" customWidth="1"/>
    <col min="4" max="4" width="12.85546875" customWidth="1"/>
    <col min="5" max="5" width="13.5703125" customWidth="1"/>
    <col min="6" max="6" width="13.28515625" customWidth="1"/>
    <col min="7" max="7" width="15.28515625" customWidth="1"/>
    <col min="8" max="8" width="13" customWidth="1"/>
    <col min="9" max="9" width="15.5703125" customWidth="1"/>
    <col min="10" max="10" width="16" customWidth="1"/>
    <col min="11" max="151" width="9.140625" style="15"/>
  </cols>
  <sheetData>
    <row r="1" spans="1:229">
      <c r="J1" s="4" t="s">
        <v>101</v>
      </c>
    </row>
    <row r="2" spans="1:229" ht="4.5" customHeight="1"/>
    <row r="3" spans="1:229" ht="18" customHeight="1" thickBot="1">
      <c r="A3" s="321" t="s">
        <v>164</v>
      </c>
      <c r="B3" s="321"/>
      <c r="C3" s="321"/>
      <c r="D3" s="321"/>
      <c r="E3" s="321"/>
      <c r="F3" s="321"/>
      <c r="G3" s="321"/>
      <c r="H3" s="321"/>
      <c r="I3" s="321"/>
      <c r="J3" s="321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</row>
    <row r="4" spans="1:229" ht="16.5" customHeight="1" thickBot="1">
      <c r="A4" s="322" t="s">
        <v>19</v>
      </c>
      <c r="B4" s="328" t="s">
        <v>38</v>
      </c>
      <c r="C4" s="330" t="s">
        <v>62</v>
      </c>
      <c r="D4" s="331"/>
      <c r="E4" s="300" t="s">
        <v>99</v>
      </c>
      <c r="F4" s="301"/>
      <c r="G4" s="301"/>
      <c r="H4" s="301"/>
      <c r="I4" s="301"/>
      <c r="J4" s="302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</row>
    <row r="5" spans="1:229" ht="66.75" customHeight="1" thickBot="1">
      <c r="A5" s="323"/>
      <c r="B5" s="329"/>
      <c r="C5" s="332"/>
      <c r="D5" s="333"/>
      <c r="E5" s="324" t="s">
        <v>127</v>
      </c>
      <c r="F5" s="325"/>
      <c r="G5" s="326" t="s">
        <v>125</v>
      </c>
      <c r="H5" s="327"/>
      <c r="I5" s="303" t="s">
        <v>126</v>
      </c>
      <c r="J5" s="304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</row>
    <row r="6" spans="1:229" ht="15.75" thickBot="1">
      <c r="A6" s="78">
        <v>1</v>
      </c>
      <c r="B6" s="66">
        <v>2</v>
      </c>
      <c r="C6" s="319">
        <v>3</v>
      </c>
      <c r="D6" s="320"/>
      <c r="E6" s="307">
        <v>4</v>
      </c>
      <c r="F6" s="308"/>
      <c r="G6" s="307">
        <v>5</v>
      </c>
      <c r="H6" s="309"/>
      <c r="I6" s="307">
        <v>6</v>
      </c>
      <c r="J6" s="308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</row>
    <row r="7" spans="1:229" ht="27.75" customHeight="1" thickBot="1">
      <c r="A7" s="94" t="s">
        <v>103</v>
      </c>
      <c r="B7" s="81">
        <v>300</v>
      </c>
      <c r="C7" s="310">
        <f>E7+'СПРАВКА 4'!G7+'СПРАВКА 4'!I7+'СПРАВКА 5'!C7+'СПРАВКА 5'!E7+'СПРАВКА 5'!G7+'СПРАВКА 5'!I7+'СПРАВКА 6'!C7</f>
        <v>5</v>
      </c>
      <c r="D7" s="311"/>
      <c r="E7" s="310">
        <f>G7+I7+'СПРАВКА 1'!I7+'СПРАВКА 2'!G7+'СПРАВКА 4'!E7</f>
        <v>5</v>
      </c>
      <c r="F7" s="311"/>
      <c r="G7" s="312"/>
      <c r="H7" s="313"/>
      <c r="I7" s="310">
        <f>'СПРАВКА 1'!C7+'СПРАВКА 1'!E7+'СПРАВКА 1'!G7</f>
        <v>1</v>
      </c>
      <c r="J7" s="311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</row>
    <row r="8" spans="1:229" ht="29.25" customHeight="1" thickBot="1">
      <c r="A8" s="83" t="s">
        <v>104</v>
      </c>
      <c r="B8" s="84">
        <v>400</v>
      </c>
      <c r="C8" s="305">
        <f>E8+'СПРАВКА 4'!G8+'СПРАВКА 4'!I8+'СПРАВКА 5'!C8+'СПРАВКА 5'!E8+'СПРАВКА 5'!G8+'СПРАВКА 5'!I8+'СПРАВКА 6'!C8</f>
        <v>8436</v>
      </c>
      <c r="D8" s="306"/>
      <c r="E8" s="305">
        <f>G8+I8+'СПРАВКА 1'!I8+'СПРАВКА 2'!G8+'СПРАВКА 4'!E8</f>
        <v>8436</v>
      </c>
      <c r="F8" s="306"/>
      <c r="G8" s="305">
        <f>G10+G11+G12+G13+G14</f>
        <v>0</v>
      </c>
      <c r="H8" s="314"/>
      <c r="I8" s="305">
        <f>'СПРАВКА 1'!C8+'СПРАВКА 1'!E8+'СПРАВКА 1'!G8</f>
        <v>376</v>
      </c>
      <c r="J8" s="306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</row>
    <row r="9" spans="1:229" ht="15.75">
      <c r="A9" s="82" t="s">
        <v>77</v>
      </c>
      <c r="B9" s="85"/>
      <c r="C9" s="294">
        <f>E9+'СПРАВКА 4'!G9+'СПРАВКА 4'!I9+'СПРАВКА 5'!C9+'СПРАВКА 5'!E9+'СПРАВКА 5'!G9+'СПРАВКА 5'!I9+'СПРАВКА 6'!C9</f>
        <v>0</v>
      </c>
      <c r="D9" s="295"/>
      <c r="E9" s="294"/>
      <c r="F9" s="295"/>
      <c r="G9" s="317"/>
      <c r="H9" s="318"/>
      <c r="I9" s="294"/>
      <c r="J9" s="295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</row>
    <row r="10" spans="1:229" ht="15.75">
      <c r="A10" s="59" t="s">
        <v>79</v>
      </c>
      <c r="B10" s="61" t="s">
        <v>105</v>
      </c>
      <c r="C10" s="298">
        <f>E10+'СПРАВКА 4'!G10+'СПРАВКА 4'!I10+'СПРАВКА 5'!C10+'СПРАВКА 5'!E10+'СПРАВКА 5'!G10+'СПРАВКА 5'!I10+'СПРАВКА 6'!C10</f>
        <v>2314</v>
      </c>
      <c r="D10" s="299"/>
      <c r="E10" s="298">
        <f>G10+I10+'СПРАВКА 1'!I10+'СПРАВКА 2'!G10+'СПРАВКА 4'!E10</f>
        <v>2314</v>
      </c>
      <c r="F10" s="299"/>
      <c r="G10" s="315"/>
      <c r="H10" s="316"/>
      <c r="I10" s="298">
        <f>'СПРАВКА 1'!C10+'СПРАВКА 1'!E10+'СПРАВКА 1'!G10</f>
        <v>0</v>
      </c>
      <c r="J10" s="299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</row>
    <row r="11" spans="1:229" ht="15.75">
      <c r="A11" s="54" t="s">
        <v>80</v>
      </c>
      <c r="B11" s="63" t="s">
        <v>106</v>
      </c>
      <c r="C11" s="286">
        <f>E11+'СПРАВКА 4'!G11+'СПРАВКА 4'!I11+'СПРАВКА 5'!C11+'СПРАВКА 5'!E11+'СПРАВКА 5'!G11+'СПРАВКА 5'!I11+'СПРАВКА 6'!C11</f>
        <v>1362</v>
      </c>
      <c r="D11" s="287"/>
      <c r="E11" s="286">
        <f>G11+I11+'СПРАВКА 1'!I11+'СПРАВКА 2'!G11+'СПРАВКА 4'!E11</f>
        <v>1362</v>
      </c>
      <c r="F11" s="287"/>
      <c r="G11" s="288"/>
      <c r="H11" s="289"/>
      <c r="I11" s="286">
        <f>'СПРАВКА 1'!C11+'СПРАВКА 1'!E11+'СПРАВКА 1'!G11</f>
        <v>0</v>
      </c>
      <c r="J11" s="287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  <c r="AS11" s="58"/>
      <c r="AT11" s="58"/>
    </row>
    <row r="12" spans="1:229" ht="15.75">
      <c r="A12" s="54" t="s">
        <v>82</v>
      </c>
      <c r="B12" s="63" t="s">
        <v>107</v>
      </c>
      <c r="C12" s="286">
        <f>E12+'СПРАВКА 4'!G12+'СПРАВКА 4'!I12+'СПРАВКА 5'!C12+'СПРАВКА 5'!E12+'СПРАВКА 5'!G12+'СПРАВКА 5'!I12+'СПРАВКА 6'!C12</f>
        <v>2478</v>
      </c>
      <c r="D12" s="287"/>
      <c r="E12" s="286">
        <f>G12+I12+'СПРАВКА 1'!I12+'СПРАВКА 2'!G12+'СПРАВКА 4'!E12</f>
        <v>2478</v>
      </c>
      <c r="F12" s="287"/>
      <c r="G12" s="288"/>
      <c r="H12" s="289"/>
      <c r="I12" s="286">
        <f>'СПРАВКА 1'!C12+'СПРАВКА 1'!E12+'СПРАВКА 1'!G12</f>
        <v>0</v>
      </c>
      <c r="J12" s="287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  <c r="AT12" s="58"/>
    </row>
    <row r="13" spans="1:229" ht="15.75">
      <c r="A13" s="54" t="s">
        <v>84</v>
      </c>
      <c r="B13" s="63" t="s">
        <v>108</v>
      </c>
      <c r="C13" s="286">
        <f>E13+'СПРАВКА 4'!G13+'СПРАВКА 4'!I13+'СПРАВКА 5'!C13+'СПРАВКА 5'!E13+'СПРАВКА 5'!G13+'СПРАВКА 5'!I13+'СПРАВКА 6'!C13</f>
        <v>2282</v>
      </c>
      <c r="D13" s="287"/>
      <c r="E13" s="286">
        <f>G13+I13+'СПРАВКА 1'!I13+'СПРАВКА 2'!G13+'СПРАВКА 4'!E13</f>
        <v>2282</v>
      </c>
      <c r="F13" s="287"/>
      <c r="G13" s="288"/>
      <c r="H13" s="289"/>
      <c r="I13" s="286">
        <f>'СПРАВКА 1'!C13+'СПРАВКА 1'!E13+'СПРАВКА 1'!G13</f>
        <v>376</v>
      </c>
      <c r="J13" s="287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</row>
    <row r="14" spans="1:229" ht="16.5" thickBot="1">
      <c r="A14" s="60" t="s">
        <v>86</v>
      </c>
      <c r="B14" s="64" t="s">
        <v>109</v>
      </c>
      <c r="C14" s="292">
        <f>E14+'СПРАВКА 4'!G14+'СПРАВКА 4'!I14+'СПРАВКА 5'!C14+'СПРАВКА 5'!E14+'СПРАВКА 5'!G14+'СПРАВКА 5'!I14+'СПРАВКА 6'!C14</f>
        <v>0</v>
      </c>
      <c r="D14" s="293"/>
      <c r="E14" s="292">
        <f>G14+I14+'СПРАВКА 1'!I14+'СПРАВКА 2'!G14+'СПРАВКА 4'!E14</f>
        <v>0</v>
      </c>
      <c r="F14" s="293"/>
      <c r="G14" s="290"/>
      <c r="H14" s="291"/>
      <c r="I14" s="292">
        <f>'СПРАВКА 1'!C14+'СПРАВКА 1'!E14+'СПРАВКА 1'!G14</f>
        <v>0</v>
      </c>
      <c r="J14" s="293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</row>
    <row r="16" spans="1:229" ht="15.75" thickBot="1">
      <c r="A16" s="297" t="s">
        <v>110</v>
      </c>
      <c r="B16" s="297"/>
      <c r="C16" s="297"/>
      <c r="D16" s="297"/>
      <c r="E16" s="297"/>
      <c r="F16" s="297"/>
      <c r="G16" s="297"/>
      <c r="H16" s="297"/>
      <c r="I16" s="297"/>
      <c r="J16" s="297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44"/>
      <c r="EW16" s="44"/>
      <c r="EX16" s="44"/>
      <c r="EY16" s="44"/>
      <c r="EZ16" s="44"/>
      <c r="FA16" s="44"/>
      <c r="FB16" s="44"/>
      <c r="FC16" s="44"/>
      <c r="FD16" s="44"/>
      <c r="FE16" s="44"/>
      <c r="FF16" s="44"/>
      <c r="FG16" s="44"/>
      <c r="FH16" s="44"/>
      <c r="FI16" s="44"/>
      <c r="FJ16" s="44"/>
      <c r="FK16" s="44"/>
      <c r="FL16" s="44"/>
      <c r="FM16" s="44"/>
      <c r="FN16" s="44"/>
      <c r="FO16" s="44"/>
      <c r="FP16" s="44"/>
      <c r="FQ16" s="44"/>
      <c r="FR16" s="44"/>
      <c r="FS16" s="44"/>
      <c r="FT16" s="44"/>
      <c r="FU16" s="44"/>
      <c r="FV16" s="44"/>
      <c r="FW16" s="44"/>
      <c r="FX16" s="44"/>
      <c r="FY16" s="44"/>
      <c r="FZ16" s="44"/>
      <c r="GA16" s="44"/>
      <c r="GB16" s="44"/>
      <c r="GC16" s="44"/>
      <c r="GD16" s="44"/>
      <c r="GE16" s="44"/>
      <c r="GF16" s="44"/>
      <c r="GG16" s="44"/>
      <c r="GH16" s="44"/>
      <c r="GI16" s="44"/>
      <c r="GJ16" s="44"/>
      <c r="GK16" s="44"/>
      <c r="GL16" s="44"/>
      <c r="GM16" s="44"/>
      <c r="GN16" s="44"/>
      <c r="GO16" s="44"/>
      <c r="GP16" s="44"/>
      <c r="GQ16" s="44"/>
      <c r="GR16" s="44"/>
      <c r="GS16" s="44"/>
      <c r="GT16" s="44"/>
      <c r="GU16" s="44"/>
      <c r="GV16" s="44"/>
      <c r="GW16" s="44"/>
      <c r="GX16" s="44"/>
      <c r="GY16" s="44"/>
      <c r="GZ16" s="44"/>
      <c r="HA16" s="44"/>
      <c r="HB16" s="44"/>
      <c r="HC16" s="44"/>
      <c r="HD16" s="44"/>
      <c r="HE16" s="44"/>
      <c r="HF16" s="44"/>
      <c r="HG16" s="44"/>
      <c r="HH16" s="44"/>
      <c r="HI16" s="44"/>
      <c r="HJ16" s="44"/>
      <c r="HK16" s="44"/>
      <c r="HL16" s="44"/>
      <c r="HM16" s="44"/>
      <c r="HN16" s="44"/>
      <c r="HO16" s="44"/>
      <c r="HP16" s="44"/>
      <c r="HQ16" s="44"/>
      <c r="HR16" s="44"/>
      <c r="HS16" s="44"/>
      <c r="HT16" s="44"/>
      <c r="HU16" s="44"/>
    </row>
    <row r="17" spans="1:126" customFormat="1" ht="15.75" customHeight="1" thickBot="1">
      <c r="A17" s="281" t="s">
        <v>19</v>
      </c>
      <c r="B17" s="279" t="s">
        <v>38</v>
      </c>
      <c r="C17" s="279" t="s">
        <v>62</v>
      </c>
      <c r="D17" s="279"/>
      <c r="E17" s="280" t="s">
        <v>99</v>
      </c>
      <c r="F17" s="280"/>
      <c r="G17" s="280"/>
      <c r="H17" s="280"/>
      <c r="I17" s="280"/>
      <c r="J17" s="280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</row>
    <row r="18" spans="1:126" customFormat="1" ht="66.75" customHeight="1" thickBot="1">
      <c r="A18" s="281"/>
      <c r="B18" s="279"/>
      <c r="C18" s="279"/>
      <c r="D18" s="279"/>
      <c r="E18" s="279" t="s">
        <v>127</v>
      </c>
      <c r="F18" s="279"/>
      <c r="G18" s="279" t="s">
        <v>125</v>
      </c>
      <c r="H18" s="279"/>
      <c r="I18" s="279" t="s">
        <v>126</v>
      </c>
      <c r="J18" s="279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</row>
    <row r="19" spans="1:126" customFormat="1" ht="18.75" customHeight="1" thickBot="1">
      <c r="A19" s="281"/>
      <c r="B19" s="279"/>
      <c r="C19" s="65" t="s">
        <v>123</v>
      </c>
      <c r="D19" s="65" t="s">
        <v>124</v>
      </c>
      <c r="E19" s="65" t="s">
        <v>123</v>
      </c>
      <c r="F19" s="65" t="s">
        <v>124</v>
      </c>
      <c r="G19" s="65" t="s">
        <v>123</v>
      </c>
      <c r="H19" s="65" t="s">
        <v>124</v>
      </c>
      <c r="I19" s="65" t="s">
        <v>123</v>
      </c>
      <c r="J19" s="65" t="s">
        <v>124</v>
      </c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15"/>
      <c r="DR19" s="15"/>
      <c r="DS19" s="15"/>
      <c r="DT19" s="15"/>
      <c r="DU19" s="15"/>
      <c r="DV19" s="15"/>
    </row>
    <row r="20" spans="1:126" customFormat="1" ht="14.25" customHeight="1" thickBot="1">
      <c r="A20" s="69">
        <v>1</v>
      </c>
      <c r="B20" s="69">
        <v>2</v>
      </c>
      <c r="C20" s="69">
        <v>3</v>
      </c>
      <c r="D20" s="69">
        <v>4</v>
      </c>
      <c r="E20" s="96">
        <v>5</v>
      </c>
      <c r="F20" s="69">
        <v>6</v>
      </c>
      <c r="G20" s="69">
        <v>7</v>
      </c>
      <c r="H20" s="69">
        <v>8</v>
      </c>
      <c r="I20" s="69">
        <v>9</v>
      </c>
      <c r="J20" s="69">
        <v>10</v>
      </c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  <c r="DT20" s="15"/>
      <c r="DU20" s="15"/>
      <c r="DV20" s="15"/>
    </row>
    <row r="21" spans="1:126" customFormat="1" ht="39" customHeight="1" thickBot="1">
      <c r="A21" s="72" t="s">
        <v>111</v>
      </c>
      <c r="B21" s="73" t="s">
        <v>112</v>
      </c>
      <c r="C21" s="118">
        <f>E21+'СПРАВКА 4'!G21+'СПРАВКА 4'!I21+'СПРАВКА 5'!C21+'СПРАВКА 5'!E21+'СПРАВКА 5'!G21+'СПРАВКА 5'!I21+'СПРАВКА 6'!C21</f>
        <v>1</v>
      </c>
      <c r="D21" s="118">
        <f>F21+'СПРАВКА 4'!H21+'СПРАВКА 4'!J21+'СПРАВКА 5'!D21+'СПРАВКА 5'!F21+'СПРАВКА 5'!H21+'СПРАВКА 5'!J21+'СПРАВКА 6'!D21</f>
        <v>1</v>
      </c>
      <c r="E21" s="118">
        <f>G21+I21+'СПРАВКА 1'!I21+'СПРАВКА 2'!G21+'СПРАВКА 4'!E21</f>
        <v>1</v>
      </c>
      <c r="F21" s="118">
        <f>H21+J21+'СПРАВКА 1'!J21+'СПРАВКА 2'!H21+'СПРАВКА 4'!F21</f>
        <v>1</v>
      </c>
      <c r="G21" s="125"/>
      <c r="H21" s="124"/>
      <c r="I21" s="118">
        <f>'СПРАВКА 1'!C21+'СПРАВКА 1'!E21+'СПРАВКА 1'!G21</f>
        <v>0</v>
      </c>
      <c r="J21" s="118">
        <f>'СПРАВКА 1'!D21+'СПРАВКА 1'!F21+'СПРАВКА 1'!H21</f>
        <v>0</v>
      </c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  <c r="DQ21" s="15"/>
      <c r="DR21" s="15"/>
      <c r="DS21" s="15"/>
      <c r="DT21" s="15"/>
      <c r="DU21" s="15"/>
      <c r="DV21" s="15"/>
    </row>
    <row r="22" spans="1:126" customFormat="1" ht="38.25" customHeight="1" thickBot="1">
      <c r="A22" s="72" t="s">
        <v>113</v>
      </c>
      <c r="B22" s="73" t="s">
        <v>114</v>
      </c>
      <c r="C22" s="118">
        <f>E22+'СПРАВКА 4'!G22+'СПРАВКА 4'!I22+'СПРАВКА 5'!C22+'СПРАВКА 5'!E22+'СПРАВКА 5'!G22+'СПРАВКА 5'!I22+'СПРАВКА 6'!C22</f>
        <v>0</v>
      </c>
      <c r="D22" s="118">
        <f>F22+'СПРАВКА 4'!H22+'СПРАВКА 4'!J22+'СПРАВКА 5'!D22+'СПРАВКА 5'!F22+'СПРАВКА 5'!H22+'СПРАВКА 5'!J22+'СПРАВКА 6'!D22</f>
        <v>0</v>
      </c>
      <c r="E22" s="118">
        <f>G22+I22+'СПРАВКА 1'!I22+'СПРАВКА 2'!G22+'СПРАВКА 4'!E22</f>
        <v>0</v>
      </c>
      <c r="F22" s="118">
        <f>H22+J22+'СПРАВКА 1'!J22+'СПРАВКА 2'!H22+'СПРАВКА 4'!F22</f>
        <v>0</v>
      </c>
      <c r="G22" s="125"/>
      <c r="H22" s="124"/>
      <c r="I22" s="118">
        <f>'СПРАВКА 1'!C22+'СПРАВКА 1'!E22+'СПРАВКА 1'!G22</f>
        <v>0</v>
      </c>
      <c r="J22" s="118">
        <f>'СПРАВКА 1'!D22+'СПРАВКА 1'!F22+'СПРАВКА 1'!H22</f>
        <v>0</v>
      </c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  <c r="DQ22" s="15"/>
      <c r="DR22" s="15"/>
      <c r="DS22" s="15"/>
      <c r="DT22" s="15"/>
      <c r="DU22" s="15"/>
      <c r="DV22" s="15"/>
    </row>
    <row r="23" spans="1:126" customFormat="1" ht="62.25" customHeight="1" thickBot="1">
      <c r="A23" s="72" t="s">
        <v>115</v>
      </c>
      <c r="B23" s="73" t="s">
        <v>116</v>
      </c>
      <c r="C23" s="118">
        <f>E23+'СПРАВКА 4'!G23+'СПРАВКА 4'!I23+'СПРАВКА 5'!C23+'СПРАВКА 5'!E23+'СПРАВКА 5'!G23+'СПРАВКА 5'!I23+'СПРАВКА 6'!C23</f>
        <v>0</v>
      </c>
      <c r="D23" s="118">
        <f>F23+'СПРАВКА 4'!H23+'СПРАВКА 4'!J23+'СПРАВКА 5'!D23+'СПРАВКА 5'!F23+'СПРАВКА 5'!H23+'СПРАВКА 5'!J23+'СПРАВКА 6'!D23</f>
        <v>0</v>
      </c>
      <c r="E23" s="118">
        <f>G23+I23+'СПРАВКА 1'!I23+'СПРАВКА 2'!G23+'СПРАВКА 4'!E23</f>
        <v>0</v>
      </c>
      <c r="F23" s="118">
        <f>H23+J23+'СПРАВКА 1'!J23+'СПРАВКА 2'!H23+'СПРАВКА 4'!F23</f>
        <v>0</v>
      </c>
      <c r="G23" s="125"/>
      <c r="H23" s="124"/>
      <c r="I23" s="118">
        <f>'СПРАВКА 1'!C23+'СПРАВКА 1'!E23+'СПРАВКА 1'!G23</f>
        <v>0</v>
      </c>
      <c r="J23" s="118">
        <f>'СПРАВКА 1'!D23+'СПРАВКА 1'!F23+'СПРАВКА 1'!H23</f>
        <v>0</v>
      </c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  <c r="DQ23" s="15"/>
      <c r="DR23" s="15"/>
      <c r="DS23" s="15"/>
      <c r="DT23" s="15"/>
      <c r="DU23" s="15"/>
      <c r="DV23" s="15"/>
    </row>
    <row r="24" spans="1:126" customFormat="1" ht="49.5" customHeight="1" thickBot="1">
      <c r="A24" s="72" t="s">
        <v>117</v>
      </c>
      <c r="B24" s="73" t="s">
        <v>118</v>
      </c>
      <c r="C24" s="118">
        <f>E24+'СПРАВКА 4'!G24+'СПРАВКА 4'!I24+'СПРАВКА 5'!C24+'СПРАВКА 5'!E24+'СПРАВКА 5'!G24+'СПРАВКА 5'!I24+'СПРАВКА 6'!C24</f>
        <v>0</v>
      </c>
      <c r="D24" s="118">
        <f>F24+'СПРАВКА 4'!H24+'СПРАВКА 4'!J24+'СПРАВКА 5'!D24+'СПРАВКА 5'!F24+'СПРАВКА 5'!H24+'СПРАВКА 5'!J24+'СПРАВКА 6'!D24</f>
        <v>0</v>
      </c>
      <c r="E24" s="118">
        <f>G24+I24+'СПРАВКА 1'!I24+'СПРАВКА 2'!G24+'СПРАВКА 4'!E24</f>
        <v>0</v>
      </c>
      <c r="F24" s="118">
        <f>H24+J24+'СПРАВКА 1'!J24+'СПРАВКА 2'!H24+'СПРАВКА 4'!F24</f>
        <v>0</v>
      </c>
      <c r="G24" s="125"/>
      <c r="H24" s="124"/>
      <c r="I24" s="118">
        <f>'СПРАВКА 1'!C24+'СПРАВКА 1'!E24+'СПРАВКА 1'!G24</f>
        <v>0</v>
      </c>
      <c r="J24" s="118">
        <f>'СПРАВКА 1'!D24+'СПРАВКА 1'!F24+'СПРАВКА 1'!H24</f>
        <v>0</v>
      </c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</row>
    <row r="25" spans="1:126" customFormat="1" ht="47.25" customHeight="1" thickBot="1">
      <c r="A25" s="72" t="s">
        <v>119</v>
      </c>
      <c r="B25" s="73" t="s">
        <v>120</v>
      </c>
      <c r="C25" s="118">
        <f>E25+'СПРАВКА 4'!G25+'СПРАВКА 4'!I25+'СПРАВКА 5'!C25+'СПРАВКА 5'!E25+'СПРАВКА 5'!G25+'СПРАВКА 5'!I25+'СПРАВКА 6'!C25</f>
        <v>0</v>
      </c>
      <c r="D25" s="118">
        <f>F25+'СПРАВКА 4'!H25+'СПРАВКА 4'!J25+'СПРАВКА 5'!D25+'СПРАВКА 5'!F25+'СПРАВКА 5'!H25+'СПРАВКА 5'!J25+'СПРАВКА 6'!D25</f>
        <v>0</v>
      </c>
      <c r="E25" s="118">
        <f>G25+I25+'СПРАВКА 1'!I25+'СПРАВКА 2'!G25+'СПРАВКА 4'!E25</f>
        <v>0</v>
      </c>
      <c r="F25" s="118">
        <f>H25+J25+'СПРАВКА 1'!J25+'СПРАВКА 2'!H25+'СПРАВКА 4'!F25</f>
        <v>0</v>
      </c>
      <c r="G25" s="125"/>
      <c r="H25" s="124"/>
      <c r="I25" s="118">
        <f>'СПРАВКА 1'!C25+'СПРАВКА 1'!E25+'СПРАВКА 1'!G25</f>
        <v>0</v>
      </c>
      <c r="J25" s="118">
        <f>'СПРАВКА 1'!D25+'СПРАВКА 1'!F25+'СПРАВКА 1'!H25</f>
        <v>0</v>
      </c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  <c r="DQ25" s="15"/>
      <c r="DR25" s="15"/>
      <c r="DS25" s="15"/>
      <c r="DT25" s="15"/>
      <c r="DU25" s="15"/>
      <c r="DV25" s="15"/>
    </row>
    <row r="26" spans="1:126" customFormat="1" ht="57.75" customHeight="1" thickBot="1">
      <c r="A26" s="79" t="s">
        <v>121</v>
      </c>
      <c r="B26" s="73" t="s">
        <v>122</v>
      </c>
      <c r="C26" s="118">
        <f>E26+'СПРАВКА 4'!G26+'СПРАВКА 4'!I26+'СПРАВКА 5'!C26+'СПРАВКА 5'!E26+'СПРАВКА 5'!G26+'СПРАВКА 5'!I26+'СПРАВКА 6'!C26</f>
        <v>0</v>
      </c>
      <c r="D26" s="118">
        <f>F26+'СПРАВКА 4'!H26+'СПРАВКА 4'!J26+'СПРАВКА 5'!D26+'СПРАВКА 5'!F26+'СПРАВКА 5'!H26+'СПРАВКА 5'!J26+'СПРАВКА 6'!D26</f>
        <v>0</v>
      </c>
      <c r="E26" s="118">
        <f>G26+I26+'СПРАВКА 1'!I26+'СПРАВКА 2'!G26+'СПРАВКА 4'!E26</f>
        <v>0</v>
      </c>
      <c r="F26" s="118">
        <f>H26+J26+'СПРАВКА 1'!J26+'СПРАВКА 2'!H26+'СПРАВКА 4'!F26</f>
        <v>0</v>
      </c>
      <c r="G26" s="125"/>
      <c r="H26" s="124"/>
      <c r="I26" s="118">
        <f>'СПРАВКА 1'!C26+'СПРАВКА 1'!E26+'СПРАВКА 1'!G26</f>
        <v>0</v>
      </c>
      <c r="J26" s="118">
        <f>'СПРАВКА 1'!D26+'СПРАВКА 1'!F26+'СПРАВКА 1'!H26</f>
        <v>0</v>
      </c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  <c r="DQ26" s="15"/>
      <c r="DR26" s="15"/>
      <c r="DS26" s="15"/>
      <c r="DT26" s="15"/>
      <c r="DU26" s="15"/>
      <c r="DV26" s="15"/>
    </row>
    <row r="28" spans="1:126" customFormat="1" ht="27.75" customHeight="1">
      <c r="A28" s="296" t="s">
        <v>94</v>
      </c>
      <c r="B28" s="296"/>
      <c r="C28" s="296"/>
      <c r="D28" s="296"/>
      <c r="E28" s="296"/>
      <c r="F28" s="296"/>
      <c r="G28" s="296"/>
      <c r="H28" s="296"/>
      <c r="I28" s="296"/>
      <c r="J28" s="296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  <c r="DQ28" s="15"/>
      <c r="DR28" s="15"/>
      <c r="DS28" s="15"/>
      <c r="DT28" s="15"/>
      <c r="DU28" s="15"/>
      <c r="DV28" s="15"/>
    </row>
  </sheetData>
  <sheetProtection sheet="1" objects="1" scenarios="1"/>
  <mergeCells count="53">
    <mergeCell ref="C6:D6"/>
    <mergeCell ref="C7:D7"/>
    <mergeCell ref="C8:D8"/>
    <mergeCell ref="A3:J3"/>
    <mergeCell ref="A4:A5"/>
    <mergeCell ref="E5:F5"/>
    <mergeCell ref="G5:H5"/>
    <mergeCell ref="B4:B5"/>
    <mergeCell ref="C4:D5"/>
    <mergeCell ref="E4:J4"/>
    <mergeCell ref="I5:J5"/>
    <mergeCell ref="I8:J8"/>
    <mergeCell ref="I10:J10"/>
    <mergeCell ref="E6:F6"/>
    <mergeCell ref="G6:H6"/>
    <mergeCell ref="I6:J6"/>
    <mergeCell ref="I7:J7"/>
    <mergeCell ref="G7:H7"/>
    <mergeCell ref="G8:H8"/>
    <mergeCell ref="E7:F7"/>
    <mergeCell ref="I9:J9"/>
    <mergeCell ref="E8:F8"/>
    <mergeCell ref="G10:H10"/>
    <mergeCell ref="G9:H9"/>
    <mergeCell ref="E9:F9"/>
    <mergeCell ref="C9:D9"/>
    <mergeCell ref="A28:J28"/>
    <mergeCell ref="I12:J12"/>
    <mergeCell ref="I13:J13"/>
    <mergeCell ref="A16:J16"/>
    <mergeCell ref="E13:F13"/>
    <mergeCell ref="B17:B19"/>
    <mergeCell ref="E11:F11"/>
    <mergeCell ref="E10:F10"/>
    <mergeCell ref="C11:D11"/>
    <mergeCell ref="C10:D10"/>
    <mergeCell ref="A17:A19"/>
    <mergeCell ref="G18:H18"/>
    <mergeCell ref="C14:D14"/>
    <mergeCell ref="C17:D18"/>
    <mergeCell ref="E18:F18"/>
    <mergeCell ref="E14:F14"/>
    <mergeCell ref="I18:J18"/>
    <mergeCell ref="E17:J17"/>
    <mergeCell ref="I11:J11"/>
    <mergeCell ref="G11:H11"/>
    <mergeCell ref="C12:D12"/>
    <mergeCell ref="C13:D13"/>
    <mergeCell ref="G14:H14"/>
    <mergeCell ref="I14:J14"/>
    <mergeCell ref="E12:F12"/>
    <mergeCell ref="G12:H12"/>
    <mergeCell ref="G13:H13"/>
  </mergeCells>
  <phoneticPr fontId="20" type="noConversion"/>
  <pageMargins left="0.70866141732283472" right="0.11811023622047245" top="0.55118110236220474" bottom="0.15748031496062992" header="0.31496062992125984" footer="0.31496062992125984"/>
  <pageSetup paperSize="9" scale="7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7"/>
  <sheetViews>
    <sheetView zoomScale="75" workbookViewId="0">
      <selection activeCell="F35" sqref="F35"/>
    </sheetView>
  </sheetViews>
  <sheetFormatPr defaultRowHeight="15"/>
  <cols>
    <col min="1" max="1" width="78" customWidth="1"/>
    <col min="2" max="2" width="4.85546875" customWidth="1"/>
    <col min="3" max="3" width="12.28515625" customWidth="1"/>
    <col min="4" max="4" width="13" customWidth="1"/>
    <col min="5" max="5" width="12.42578125" customWidth="1"/>
    <col min="6" max="6" width="13.42578125" customWidth="1"/>
    <col min="7" max="7" width="13.28515625" customWidth="1"/>
    <col min="8" max="8" width="16.5703125" customWidth="1"/>
    <col min="9" max="9" width="16" customWidth="1"/>
    <col min="10" max="10" width="16.5703125" customWidth="1"/>
  </cols>
  <sheetData>
    <row r="1" spans="1:10">
      <c r="J1" s="4" t="s">
        <v>208</v>
      </c>
    </row>
    <row r="2" spans="1:10" ht="15.75" thickBot="1">
      <c r="A2" s="278" t="s">
        <v>18</v>
      </c>
      <c r="B2" s="278"/>
      <c r="C2" s="278"/>
      <c r="D2" s="278"/>
      <c r="E2" s="278"/>
      <c r="F2" s="278"/>
      <c r="G2" s="278"/>
      <c r="H2" s="278"/>
      <c r="I2" s="278"/>
      <c r="J2" s="278"/>
    </row>
    <row r="3" spans="1:10" ht="15" customHeight="1" thickBot="1">
      <c r="A3" s="281" t="s">
        <v>19</v>
      </c>
      <c r="B3" s="282" t="s">
        <v>38</v>
      </c>
      <c r="C3" s="280" t="s">
        <v>66</v>
      </c>
      <c r="D3" s="280"/>
      <c r="E3" s="280"/>
      <c r="F3" s="280"/>
      <c r="G3" s="280"/>
      <c r="H3" s="280"/>
      <c r="I3" s="280"/>
      <c r="J3" s="280"/>
    </row>
    <row r="4" spans="1:10" ht="77.25" customHeight="1" thickBot="1">
      <c r="A4" s="281"/>
      <c r="B4" s="282"/>
      <c r="C4" s="279" t="s">
        <v>204</v>
      </c>
      <c r="D4" s="279"/>
      <c r="E4" s="334" t="s">
        <v>205</v>
      </c>
      <c r="F4" s="279"/>
      <c r="G4" s="279" t="s">
        <v>206</v>
      </c>
      <c r="H4" s="279"/>
      <c r="I4" s="279" t="s">
        <v>207</v>
      </c>
      <c r="J4" s="279"/>
    </row>
    <row r="5" spans="1:10" ht="37.5" customHeight="1" thickBot="1">
      <c r="A5" s="281"/>
      <c r="B5" s="282"/>
      <c r="C5" s="213" t="s">
        <v>63</v>
      </c>
      <c r="D5" s="213" t="s">
        <v>64</v>
      </c>
      <c r="E5" s="213" t="s">
        <v>63</v>
      </c>
      <c r="F5" s="213" t="s">
        <v>64</v>
      </c>
      <c r="G5" s="213" t="s">
        <v>63</v>
      </c>
      <c r="H5" s="213" t="s">
        <v>64</v>
      </c>
      <c r="I5" s="213" t="s">
        <v>63</v>
      </c>
      <c r="J5" s="213" t="s">
        <v>64</v>
      </c>
    </row>
    <row r="6" spans="1:10" ht="15.75" thickBot="1">
      <c r="A6" s="214">
        <v>1</v>
      </c>
      <c r="B6" s="214">
        <v>2</v>
      </c>
      <c r="C6" s="214">
        <v>3</v>
      </c>
      <c r="D6" s="214">
        <v>4</v>
      </c>
      <c r="E6" s="214">
        <v>5</v>
      </c>
      <c r="F6" s="214">
        <v>6</v>
      </c>
      <c r="G6" s="214">
        <v>7</v>
      </c>
      <c r="H6" s="214">
        <v>8</v>
      </c>
      <c r="I6" s="214">
        <v>9</v>
      </c>
      <c r="J6" s="214">
        <v>10</v>
      </c>
    </row>
    <row r="7" spans="1:10" s="86" customFormat="1" ht="27" customHeight="1" thickBot="1">
      <c r="A7" s="220" t="s">
        <v>20</v>
      </c>
      <c r="B7" s="35" t="s">
        <v>39</v>
      </c>
      <c r="C7" s="204" t="s">
        <v>65</v>
      </c>
      <c r="D7" s="248">
        <f>D9+D10</f>
        <v>0</v>
      </c>
      <c r="E7" s="204" t="s">
        <v>65</v>
      </c>
      <c r="F7" s="248">
        <f>F9+F10</f>
        <v>656</v>
      </c>
      <c r="G7" s="204" t="s">
        <v>65</v>
      </c>
      <c r="H7" s="248">
        <f>H9+H10</f>
        <v>0</v>
      </c>
      <c r="I7" s="263" t="s">
        <v>65</v>
      </c>
      <c r="J7" s="264">
        <f>'РАСХОДЫ 2'!D7+'РАСХОДЫ 2'!F7</f>
        <v>0</v>
      </c>
    </row>
    <row r="8" spans="1:10" s="86" customFormat="1" ht="15.75">
      <c r="A8" s="221" t="s">
        <v>21</v>
      </c>
      <c r="B8" s="62"/>
      <c r="C8" s="205"/>
      <c r="D8" s="148"/>
      <c r="E8" s="205"/>
      <c r="F8" s="148"/>
      <c r="G8" s="205"/>
      <c r="H8" s="148"/>
      <c r="I8" s="265"/>
      <c r="J8" s="159"/>
    </row>
    <row r="9" spans="1:10" s="86" customFormat="1" ht="15.75">
      <c r="A9" s="262" t="s">
        <v>22</v>
      </c>
      <c r="B9" s="31" t="s">
        <v>40</v>
      </c>
      <c r="C9" s="207" t="s">
        <v>65</v>
      </c>
      <c r="D9" s="181"/>
      <c r="E9" s="207" t="s">
        <v>65</v>
      </c>
      <c r="F9" s="181">
        <v>656</v>
      </c>
      <c r="G9" s="207" t="s">
        <v>65</v>
      </c>
      <c r="H9" s="181"/>
      <c r="I9" s="266" t="s">
        <v>65</v>
      </c>
      <c r="J9" s="184">
        <f>'РАСХОДЫ 2'!D9+'РАСХОДЫ 2'!F9</f>
        <v>0</v>
      </c>
    </row>
    <row r="10" spans="1:10" s="86" customFormat="1" ht="16.5" thickBot="1">
      <c r="A10" s="223" t="s">
        <v>23</v>
      </c>
      <c r="B10" s="29" t="s">
        <v>41</v>
      </c>
      <c r="C10" s="205" t="s">
        <v>65</v>
      </c>
      <c r="D10" s="249"/>
      <c r="E10" s="205" t="s">
        <v>65</v>
      </c>
      <c r="F10" s="249"/>
      <c r="G10" s="205" t="s">
        <v>65</v>
      </c>
      <c r="H10" s="249"/>
      <c r="I10" s="265" t="s">
        <v>65</v>
      </c>
      <c r="J10" s="159">
        <f>'РАСХОДЫ 2'!D10+'РАСХОДЫ 2'!F10</f>
        <v>0</v>
      </c>
    </row>
    <row r="11" spans="1:10" s="86" customFormat="1" ht="27" customHeight="1" thickBot="1">
      <c r="A11" s="220" t="s">
        <v>70</v>
      </c>
      <c r="B11" s="35" t="s">
        <v>42</v>
      </c>
      <c r="C11" s="204" t="s">
        <v>65</v>
      </c>
      <c r="D11" s="248">
        <f>D13+D14+D16</f>
        <v>376</v>
      </c>
      <c r="E11" s="204" t="s">
        <v>65</v>
      </c>
      <c r="F11" s="248">
        <f>F13+F14+F16</f>
        <v>0</v>
      </c>
      <c r="G11" s="204" t="s">
        <v>65</v>
      </c>
      <c r="H11" s="248">
        <f>H13+H14+H16</f>
        <v>0</v>
      </c>
      <c r="I11" s="263" t="s">
        <v>65</v>
      </c>
      <c r="J11" s="264">
        <f>'РАСХОДЫ 2'!D11+'РАСХОДЫ 2'!F11</f>
        <v>4387</v>
      </c>
    </row>
    <row r="12" spans="1:10" s="86" customFormat="1" ht="15.75">
      <c r="A12" s="221" t="s">
        <v>21</v>
      </c>
      <c r="B12" s="232"/>
      <c r="C12" s="205"/>
      <c r="D12" s="148"/>
      <c r="E12" s="205"/>
      <c r="F12" s="148"/>
      <c r="G12" s="205"/>
      <c r="H12" s="148"/>
      <c r="I12" s="265"/>
      <c r="J12" s="159"/>
    </row>
    <row r="13" spans="1:10" s="86" customFormat="1" ht="15.75">
      <c r="A13" s="231" t="s">
        <v>24</v>
      </c>
      <c r="B13" s="222" t="s">
        <v>43</v>
      </c>
      <c r="C13" s="207" t="s">
        <v>65</v>
      </c>
      <c r="D13" s="181">
        <v>86</v>
      </c>
      <c r="E13" s="207" t="s">
        <v>65</v>
      </c>
      <c r="F13" s="181"/>
      <c r="G13" s="207" t="s">
        <v>65</v>
      </c>
      <c r="H13" s="181"/>
      <c r="I13" s="266" t="s">
        <v>65</v>
      </c>
      <c r="J13" s="184">
        <f>'РАСХОДЫ 2'!D13+'РАСХОДЫ 2'!F13</f>
        <v>833</v>
      </c>
    </row>
    <row r="14" spans="1:10" s="86" customFormat="1" ht="15.75">
      <c r="A14" s="231" t="s">
        <v>25</v>
      </c>
      <c r="B14" s="222" t="s">
        <v>44</v>
      </c>
      <c r="C14" s="207" t="s">
        <v>65</v>
      </c>
      <c r="D14" s="181">
        <v>288</v>
      </c>
      <c r="E14" s="207" t="s">
        <v>65</v>
      </c>
      <c r="F14" s="181"/>
      <c r="G14" s="207" t="s">
        <v>65</v>
      </c>
      <c r="H14" s="181"/>
      <c r="I14" s="266" t="s">
        <v>65</v>
      </c>
      <c r="J14" s="184">
        <f>'РАСХОДЫ 2'!D14+'РАСХОДЫ 2'!F14</f>
        <v>3263</v>
      </c>
    </row>
    <row r="15" spans="1:10" s="86" customFormat="1" ht="15.75">
      <c r="A15" s="231" t="s">
        <v>26</v>
      </c>
      <c r="B15" s="222" t="s">
        <v>45</v>
      </c>
      <c r="C15" s="207" t="s">
        <v>65</v>
      </c>
      <c r="D15" s="181">
        <v>86</v>
      </c>
      <c r="E15" s="207" t="s">
        <v>65</v>
      </c>
      <c r="F15" s="181"/>
      <c r="G15" s="207" t="s">
        <v>65</v>
      </c>
      <c r="H15" s="181"/>
      <c r="I15" s="266" t="s">
        <v>65</v>
      </c>
      <c r="J15" s="184">
        <f>'РАСХОДЫ 2'!D15+'РАСХОДЫ 2'!F15</f>
        <v>895</v>
      </c>
    </row>
    <row r="16" spans="1:10" s="86" customFormat="1" ht="16.5" thickBot="1">
      <c r="A16" s="223" t="s">
        <v>23</v>
      </c>
      <c r="B16" s="233" t="s">
        <v>46</v>
      </c>
      <c r="C16" s="205" t="s">
        <v>65</v>
      </c>
      <c r="D16" s="249">
        <v>2</v>
      </c>
      <c r="E16" s="205" t="s">
        <v>65</v>
      </c>
      <c r="F16" s="249"/>
      <c r="G16" s="205" t="s">
        <v>65</v>
      </c>
      <c r="H16" s="249"/>
      <c r="I16" s="265" t="s">
        <v>65</v>
      </c>
      <c r="J16" s="159">
        <f>'РАСХОДЫ 2'!D16+'РАСХОДЫ 2'!F16</f>
        <v>291</v>
      </c>
    </row>
    <row r="17" spans="1:10" s="86" customFormat="1" ht="21" customHeight="1" thickBot="1">
      <c r="A17" s="220" t="s">
        <v>27</v>
      </c>
      <c r="B17" s="35" t="s">
        <v>47</v>
      </c>
      <c r="C17" s="204" t="s">
        <v>65</v>
      </c>
      <c r="D17" s="250"/>
      <c r="E17" s="204" t="s">
        <v>65</v>
      </c>
      <c r="F17" s="250"/>
      <c r="G17" s="204" t="s">
        <v>65</v>
      </c>
      <c r="H17" s="250"/>
      <c r="I17" s="263" t="s">
        <v>65</v>
      </c>
      <c r="J17" s="264">
        <f>'РАСХОДЫ 2'!D17+'РАСХОДЫ 2'!F17</f>
        <v>1962</v>
      </c>
    </row>
    <row r="18" spans="1:10" s="86" customFormat="1" ht="30.75" customHeight="1" thickBot="1">
      <c r="A18" s="220" t="s">
        <v>28</v>
      </c>
      <c r="B18" s="35" t="s">
        <v>48</v>
      </c>
      <c r="C18" s="204" t="s">
        <v>65</v>
      </c>
      <c r="D18" s="250"/>
      <c r="E18" s="204" t="s">
        <v>65</v>
      </c>
      <c r="F18" s="250"/>
      <c r="G18" s="204" t="s">
        <v>65</v>
      </c>
      <c r="H18" s="250"/>
      <c r="I18" s="263" t="s">
        <v>65</v>
      </c>
      <c r="J18" s="264">
        <f>'РАСХОДЫ 2'!D18+'РАСХОДЫ 2'!F18</f>
        <v>0</v>
      </c>
    </row>
    <row r="19" spans="1:10" s="86" customFormat="1" ht="34.5" customHeight="1" thickBot="1">
      <c r="A19" s="220" t="s">
        <v>29</v>
      </c>
      <c r="B19" s="35" t="s">
        <v>49</v>
      </c>
      <c r="C19" s="210">
        <v>376</v>
      </c>
      <c r="D19" s="248">
        <f>D7+D11+D17+D18</f>
        <v>376</v>
      </c>
      <c r="E19" s="210">
        <v>656</v>
      </c>
      <c r="F19" s="248">
        <f>F7+F11+F17+F18</f>
        <v>656</v>
      </c>
      <c r="G19" s="210"/>
      <c r="H19" s="248">
        <f>H7+H11+H17+H18</f>
        <v>0</v>
      </c>
      <c r="I19" s="264">
        <f>'РАСХОДЫ 2'!C19+'РАСХОДЫ 2'!E19</f>
        <v>6378</v>
      </c>
      <c r="J19" s="264">
        <f>'РАСХОДЫ 2'!D19+'РАСХОДЫ 2'!F19</f>
        <v>6349</v>
      </c>
    </row>
    <row r="20" spans="1:10" s="86" customFormat="1" ht="27" customHeight="1" thickBot="1">
      <c r="A20" s="220" t="s">
        <v>71</v>
      </c>
      <c r="B20" s="35" t="s">
        <v>50</v>
      </c>
      <c r="C20" s="210"/>
      <c r="D20" s="250"/>
      <c r="E20" s="210"/>
      <c r="F20" s="250"/>
      <c r="G20" s="210"/>
      <c r="H20" s="250"/>
      <c r="I20" s="264">
        <f>'РАСХОДЫ 2'!C20+'РАСХОДЫ 2'!E20</f>
        <v>3</v>
      </c>
      <c r="J20" s="264">
        <f>'РАСХОДЫ 2'!D20+'РАСХОДЫ 2'!F20</f>
        <v>3</v>
      </c>
    </row>
    <row r="21" spans="1:10" s="86" customFormat="1" ht="15.75">
      <c r="A21" s="221" t="s">
        <v>30</v>
      </c>
      <c r="B21" s="232"/>
      <c r="C21" s="212"/>
      <c r="D21" s="148"/>
      <c r="E21" s="212"/>
      <c r="F21" s="148"/>
      <c r="G21" s="212"/>
      <c r="H21" s="148"/>
      <c r="I21" s="267"/>
      <c r="J21" s="159"/>
    </row>
    <row r="22" spans="1:10" s="86" customFormat="1" ht="15.75">
      <c r="A22" s="231" t="s">
        <v>31</v>
      </c>
      <c r="B22" s="222" t="s">
        <v>51</v>
      </c>
      <c r="C22" s="207" t="s">
        <v>65</v>
      </c>
      <c r="D22" s="181"/>
      <c r="E22" s="207" t="s">
        <v>65</v>
      </c>
      <c r="F22" s="181"/>
      <c r="G22" s="207" t="s">
        <v>65</v>
      </c>
      <c r="H22" s="181"/>
      <c r="I22" s="266" t="s">
        <v>65</v>
      </c>
      <c r="J22" s="184">
        <f>'РАСХОДЫ 2'!D22+'РАСХОДЫ 2'!F22</f>
        <v>0</v>
      </c>
    </row>
    <row r="23" spans="1:10" s="86" customFormat="1" ht="15.75">
      <c r="A23" s="260" t="s">
        <v>32</v>
      </c>
      <c r="B23" s="256" t="s">
        <v>52</v>
      </c>
      <c r="C23" s="236" t="s">
        <v>65</v>
      </c>
      <c r="D23" s="251">
        <f>D25+D26</f>
        <v>0</v>
      </c>
      <c r="E23" s="236" t="s">
        <v>65</v>
      </c>
      <c r="F23" s="251">
        <f>F25+F26</f>
        <v>0</v>
      </c>
      <c r="G23" s="236" t="s">
        <v>65</v>
      </c>
      <c r="H23" s="251">
        <f>H25+H26</f>
        <v>0</v>
      </c>
      <c r="I23" s="268" t="s">
        <v>65</v>
      </c>
      <c r="J23" s="269">
        <f>'РАСХОДЫ 2'!D23+'РАСХОДЫ 2'!F23</f>
        <v>0</v>
      </c>
    </row>
    <row r="24" spans="1:10" s="86" customFormat="1" ht="15.75">
      <c r="A24" s="261" t="s">
        <v>21</v>
      </c>
      <c r="B24" s="257"/>
      <c r="C24" s="205"/>
      <c r="D24" s="148"/>
      <c r="E24" s="205"/>
      <c r="F24" s="148"/>
      <c r="G24" s="205"/>
      <c r="H24" s="148"/>
      <c r="I24" s="265"/>
      <c r="J24" s="159"/>
    </row>
    <row r="25" spans="1:10" s="86" customFormat="1" ht="15.75">
      <c r="A25" s="231" t="s">
        <v>33</v>
      </c>
      <c r="B25" s="222" t="s">
        <v>53</v>
      </c>
      <c r="C25" s="207" t="s">
        <v>65</v>
      </c>
      <c r="D25" s="181"/>
      <c r="E25" s="207" t="s">
        <v>65</v>
      </c>
      <c r="F25" s="181"/>
      <c r="G25" s="207" t="s">
        <v>65</v>
      </c>
      <c r="H25" s="181"/>
      <c r="I25" s="266" t="s">
        <v>65</v>
      </c>
      <c r="J25" s="184">
        <f>'РАСХОДЫ 2'!D25+'РАСХОДЫ 2'!F25</f>
        <v>0</v>
      </c>
    </row>
    <row r="26" spans="1:10" s="86" customFormat="1" ht="16.5" thickBot="1">
      <c r="A26" s="261" t="s">
        <v>34</v>
      </c>
      <c r="B26" s="258" t="s">
        <v>54</v>
      </c>
      <c r="C26" s="205" t="s">
        <v>65</v>
      </c>
      <c r="D26" s="249"/>
      <c r="E26" s="205" t="s">
        <v>65</v>
      </c>
      <c r="F26" s="249"/>
      <c r="G26" s="205" t="s">
        <v>65</v>
      </c>
      <c r="H26" s="249"/>
      <c r="I26" s="265" t="s">
        <v>65</v>
      </c>
      <c r="J26" s="159">
        <f>'РАСХОДЫ 2'!D26+'РАСХОДЫ 2'!F26</f>
        <v>0</v>
      </c>
    </row>
    <row r="27" spans="1:10" s="86" customFormat="1" ht="27" customHeight="1" thickBot="1">
      <c r="A27" s="220" t="s">
        <v>69</v>
      </c>
      <c r="B27" s="164" t="s">
        <v>55</v>
      </c>
      <c r="C27" s="255">
        <v>195</v>
      </c>
      <c r="D27" s="250">
        <v>195</v>
      </c>
      <c r="E27" s="255">
        <v>192</v>
      </c>
      <c r="F27" s="250">
        <v>192</v>
      </c>
      <c r="G27" s="255"/>
      <c r="H27" s="250"/>
      <c r="I27" s="264">
        <f>'РАСХОДЫ 2'!C27+'РАСХОДЫ 2'!E27</f>
        <v>4030</v>
      </c>
      <c r="J27" s="264">
        <f>'РАСХОДЫ 2'!D27+'РАСХОДЫ 2'!F27</f>
        <v>4023</v>
      </c>
    </row>
    <row r="28" spans="1:10" s="86" customFormat="1" ht="15.75">
      <c r="A28" s="221" t="s">
        <v>30</v>
      </c>
      <c r="B28" s="259"/>
      <c r="C28" s="212"/>
      <c r="D28" s="148"/>
      <c r="E28" s="212"/>
      <c r="F28" s="148"/>
      <c r="G28" s="212"/>
      <c r="H28" s="148"/>
      <c r="I28" s="267"/>
      <c r="J28" s="159"/>
    </row>
    <row r="29" spans="1:10" s="86" customFormat="1" ht="15.75">
      <c r="A29" s="231" t="s">
        <v>35</v>
      </c>
      <c r="B29" s="222" t="s">
        <v>56</v>
      </c>
      <c r="C29" s="207" t="s">
        <v>65</v>
      </c>
      <c r="D29" s="252">
        <f>D31+D32</f>
        <v>0</v>
      </c>
      <c r="E29" s="207" t="s">
        <v>65</v>
      </c>
      <c r="F29" s="252">
        <f>F31+F32</f>
        <v>0</v>
      </c>
      <c r="G29" s="207" t="s">
        <v>65</v>
      </c>
      <c r="H29" s="252">
        <f>H31+H32</f>
        <v>0</v>
      </c>
      <c r="I29" s="266" t="s">
        <v>65</v>
      </c>
      <c r="J29" s="184">
        <f>'РАСХОДЫ 2'!D29+'РАСХОДЫ 2'!F29</f>
        <v>0</v>
      </c>
    </row>
    <row r="30" spans="1:10" s="86" customFormat="1" ht="15.75">
      <c r="A30" s="261" t="s">
        <v>21</v>
      </c>
      <c r="B30" s="257"/>
      <c r="C30" s="205"/>
      <c r="D30" s="148"/>
      <c r="E30" s="205"/>
      <c r="F30" s="148"/>
      <c r="G30" s="205"/>
      <c r="H30" s="148"/>
      <c r="I30" s="265"/>
      <c r="J30" s="159"/>
    </row>
    <row r="31" spans="1:10" s="86" customFormat="1" ht="15.75">
      <c r="A31" s="231" t="s">
        <v>33</v>
      </c>
      <c r="B31" s="222" t="s">
        <v>57</v>
      </c>
      <c r="C31" s="207" t="s">
        <v>65</v>
      </c>
      <c r="D31" s="181"/>
      <c r="E31" s="207" t="s">
        <v>65</v>
      </c>
      <c r="F31" s="181"/>
      <c r="G31" s="207" t="s">
        <v>65</v>
      </c>
      <c r="H31" s="181"/>
      <c r="I31" s="266" t="s">
        <v>65</v>
      </c>
      <c r="J31" s="184">
        <f>'РАСХОДЫ 2'!D31+'РАСХОДЫ 2'!F31</f>
        <v>0</v>
      </c>
    </row>
    <row r="32" spans="1:10" s="86" customFormat="1" ht="16.5" customHeight="1">
      <c r="A32" s="260" t="s">
        <v>34</v>
      </c>
      <c r="B32" s="256" t="s">
        <v>58</v>
      </c>
      <c r="C32" s="236" t="s">
        <v>65</v>
      </c>
      <c r="D32" s="253"/>
      <c r="E32" s="236" t="s">
        <v>65</v>
      </c>
      <c r="F32" s="253"/>
      <c r="G32" s="236" t="s">
        <v>65</v>
      </c>
      <c r="H32" s="253"/>
      <c r="I32" s="268" t="s">
        <v>65</v>
      </c>
      <c r="J32" s="269">
        <f>'РАСХОДЫ 2'!D32+'РАСХОДЫ 2'!F32</f>
        <v>0</v>
      </c>
    </row>
    <row r="33" spans="1:10" s="86" customFormat="1" ht="15.75" customHeight="1">
      <c r="A33" s="260" t="s">
        <v>36</v>
      </c>
      <c r="B33" s="256" t="s">
        <v>59</v>
      </c>
      <c r="C33" s="236" t="s">
        <v>65</v>
      </c>
      <c r="D33" s="253"/>
      <c r="E33" s="236" t="s">
        <v>65</v>
      </c>
      <c r="F33" s="253"/>
      <c r="G33" s="236" t="s">
        <v>65</v>
      </c>
      <c r="H33" s="253"/>
      <c r="I33" s="268" t="s">
        <v>65</v>
      </c>
      <c r="J33" s="269">
        <f>'РАСХОДЫ 2'!D33+'РАСХОДЫ 2'!F33</f>
        <v>213</v>
      </c>
    </row>
    <row r="34" spans="1:10" s="86" customFormat="1" ht="16.5" thickBot="1">
      <c r="A34" s="261" t="s">
        <v>37</v>
      </c>
      <c r="B34" s="258" t="s">
        <v>60</v>
      </c>
      <c r="C34" s="205" t="s">
        <v>65</v>
      </c>
      <c r="D34" s="249">
        <v>114</v>
      </c>
      <c r="E34" s="205" t="s">
        <v>65</v>
      </c>
      <c r="F34" s="249">
        <v>192</v>
      </c>
      <c r="G34" s="205" t="s">
        <v>65</v>
      </c>
      <c r="H34" s="249"/>
      <c r="I34" s="265" t="s">
        <v>65</v>
      </c>
      <c r="J34" s="159">
        <f>'РАСХОДЫ 2'!D34+'РАСХОДЫ 2'!F34</f>
        <v>1931</v>
      </c>
    </row>
    <row r="35" spans="1:10" s="86" customFormat="1" ht="36" customHeight="1" thickBot="1">
      <c r="A35" s="220" t="s">
        <v>68</v>
      </c>
      <c r="B35" s="113" t="s">
        <v>61</v>
      </c>
      <c r="C35" s="254">
        <f t="shared" ref="C35:H35" si="0">C19+C20+C27</f>
        <v>571</v>
      </c>
      <c r="D35" s="248">
        <f t="shared" si="0"/>
        <v>571</v>
      </c>
      <c r="E35" s="254">
        <f t="shared" si="0"/>
        <v>848</v>
      </c>
      <c r="F35" s="248">
        <f t="shared" si="0"/>
        <v>848</v>
      </c>
      <c r="G35" s="254">
        <f t="shared" si="0"/>
        <v>0</v>
      </c>
      <c r="H35" s="248">
        <f t="shared" si="0"/>
        <v>0</v>
      </c>
      <c r="I35" s="264">
        <f>'РАСХОДЫ 2'!C35+'РАСХОДЫ 2'!E35</f>
        <v>10411</v>
      </c>
      <c r="J35" s="264">
        <f>'РАСХОДЫ 2'!D35+'РАСХОДЫ 2'!F35</f>
        <v>10375</v>
      </c>
    </row>
    <row r="37" spans="1:10">
      <c r="A37" s="28" t="s">
        <v>67</v>
      </c>
    </row>
  </sheetData>
  <sheetProtection sheet="1" objects="1" scenarios="1"/>
  <mergeCells count="8">
    <mergeCell ref="A2:J2"/>
    <mergeCell ref="A3:A5"/>
    <mergeCell ref="B3:B5"/>
    <mergeCell ref="C3:J3"/>
    <mergeCell ref="C4:D4"/>
    <mergeCell ref="E4:F4"/>
    <mergeCell ref="G4:H4"/>
    <mergeCell ref="I4:J4"/>
  </mergeCells>
  <phoneticPr fontId="20" type="noConversion"/>
  <pageMargins left="0.31496062992125984" right="0.11811023622047245" top="0.55118110236220474" bottom="0.15748031496062992" header="0.31496062992125984" footer="0.31496062992125984"/>
  <pageSetup paperSize="9" scale="7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I21"/>
  <sheetViews>
    <sheetView topLeftCell="B1" workbookViewId="0">
      <selection activeCell="M11" sqref="M11"/>
    </sheetView>
  </sheetViews>
  <sheetFormatPr defaultRowHeight="15"/>
  <cols>
    <col min="1" max="1" width="53" customWidth="1"/>
    <col min="2" max="2" width="6.7109375" customWidth="1"/>
    <col min="3" max="3" width="12.85546875" customWidth="1"/>
    <col min="4" max="4" width="10.5703125" customWidth="1"/>
    <col min="5" max="5" width="9.5703125" customWidth="1"/>
    <col min="6" max="6" width="11.140625" customWidth="1"/>
    <col min="9" max="9" width="11" customWidth="1"/>
    <col min="10" max="10" width="10.140625" customWidth="1"/>
    <col min="12" max="12" width="12.140625" customWidth="1"/>
    <col min="13" max="13" width="12.28515625" customWidth="1"/>
    <col min="14" max="14" width="7.5703125" customWidth="1"/>
  </cols>
  <sheetData>
    <row r="1" spans="1:191">
      <c r="M1" s="283" t="s">
        <v>168</v>
      </c>
      <c r="N1" s="283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</row>
    <row r="2" spans="1:191"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</row>
    <row r="3" spans="1:191" ht="15.75" thickBot="1">
      <c r="A3" s="278" t="s">
        <v>72</v>
      </c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</row>
    <row r="4" spans="1:191" ht="21" customHeight="1" thickBot="1">
      <c r="A4" s="279" t="s">
        <v>19</v>
      </c>
      <c r="B4" s="284" t="s">
        <v>38</v>
      </c>
      <c r="C4" s="285" t="s">
        <v>99</v>
      </c>
      <c r="D4" s="285"/>
      <c r="E4" s="285"/>
      <c r="F4" s="285"/>
      <c r="G4" s="285"/>
      <c r="H4" s="285"/>
      <c r="I4" s="285"/>
      <c r="J4" s="285"/>
      <c r="K4" s="285"/>
      <c r="L4" s="285"/>
      <c r="M4" s="285"/>
      <c r="N4" s="285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15"/>
      <c r="EF4" s="15"/>
      <c r="EG4" s="15"/>
      <c r="EH4" s="15"/>
      <c r="EI4" s="15"/>
      <c r="EJ4" s="15"/>
      <c r="EK4" s="15"/>
      <c r="EL4" s="15"/>
      <c r="EM4" s="15"/>
      <c r="EN4" s="15"/>
      <c r="EO4" s="15"/>
      <c r="EP4" s="15"/>
      <c r="EQ4" s="15"/>
      <c r="ER4" s="15"/>
    </row>
    <row r="5" spans="1:191" ht="81" customHeight="1" thickBot="1">
      <c r="A5" s="279"/>
      <c r="B5" s="284"/>
      <c r="C5" s="279" t="s">
        <v>166</v>
      </c>
      <c r="D5" s="279"/>
      <c r="E5" s="279"/>
      <c r="F5" s="279" t="s">
        <v>169</v>
      </c>
      <c r="G5" s="279"/>
      <c r="H5" s="279"/>
      <c r="I5" s="279" t="s">
        <v>167</v>
      </c>
      <c r="J5" s="279"/>
      <c r="K5" s="279"/>
      <c r="L5" s="334" t="s">
        <v>170</v>
      </c>
      <c r="M5" s="334"/>
      <c r="N5" s="334"/>
      <c r="O5" s="16"/>
      <c r="P5" s="16"/>
      <c r="Q5" s="16"/>
      <c r="R5" s="16"/>
      <c r="S5" s="16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/>
      <c r="EM5" s="15"/>
      <c r="EN5" s="15"/>
      <c r="EO5" s="15"/>
      <c r="EP5" s="15"/>
      <c r="EQ5" s="15"/>
      <c r="ER5" s="15"/>
    </row>
    <row r="6" spans="1:191" ht="69.75" customHeight="1" thickBot="1">
      <c r="A6" s="279"/>
      <c r="B6" s="284"/>
      <c r="C6" s="90" t="s">
        <v>96</v>
      </c>
      <c r="D6" s="90" t="s">
        <v>97</v>
      </c>
      <c r="E6" s="90" t="s">
        <v>98</v>
      </c>
      <c r="F6" s="90" t="s">
        <v>96</v>
      </c>
      <c r="G6" s="90" t="s">
        <v>97</v>
      </c>
      <c r="H6" s="90" t="s">
        <v>98</v>
      </c>
      <c r="I6" s="90" t="s">
        <v>96</v>
      </c>
      <c r="J6" s="90" t="s">
        <v>97</v>
      </c>
      <c r="K6" s="90" t="s">
        <v>98</v>
      </c>
      <c r="L6" s="90" t="s">
        <v>96</v>
      </c>
      <c r="M6" s="90" t="s">
        <v>97</v>
      </c>
      <c r="N6" s="90" t="s">
        <v>98</v>
      </c>
      <c r="O6" s="47"/>
      <c r="P6" s="47"/>
      <c r="Q6" s="47"/>
      <c r="R6" s="47"/>
      <c r="S6" s="47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  <c r="DO6" s="15"/>
      <c r="DP6" s="15"/>
      <c r="DQ6" s="15"/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/>
      <c r="EC6" s="15"/>
      <c r="ED6" s="15"/>
      <c r="EE6" s="15"/>
      <c r="EF6" s="15"/>
      <c r="EG6" s="15"/>
      <c r="EH6" s="15"/>
      <c r="EI6" s="15"/>
      <c r="EJ6" s="15"/>
      <c r="EK6" s="15"/>
      <c r="EL6" s="15"/>
      <c r="EM6" s="15"/>
      <c r="EN6" s="15"/>
      <c r="EO6" s="15"/>
      <c r="EP6" s="15"/>
      <c r="EQ6" s="15"/>
      <c r="ER6" s="15"/>
    </row>
    <row r="7" spans="1:191" ht="14.25" customHeight="1" thickBot="1">
      <c r="A7" s="161">
        <v>1</v>
      </c>
      <c r="B7" s="161">
        <v>2</v>
      </c>
      <c r="C7" s="161">
        <v>3</v>
      </c>
      <c r="D7" s="161">
        <v>4</v>
      </c>
      <c r="E7" s="161">
        <v>5</v>
      </c>
      <c r="F7" s="161">
        <v>6</v>
      </c>
      <c r="G7" s="161">
        <v>7</v>
      </c>
      <c r="H7" s="161">
        <v>8</v>
      </c>
      <c r="I7" s="161">
        <v>9</v>
      </c>
      <c r="J7" s="161">
        <v>10</v>
      </c>
      <c r="K7" s="161">
        <v>11</v>
      </c>
      <c r="L7" s="161">
        <v>12</v>
      </c>
      <c r="M7" s="161">
        <v>13</v>
      </c>
      <c r="N7" s="161">
        <v>14</v>
      </c>
      <c r="O7" s="49"/>
      <c r="P7" s="49"/>
      <c r="Q7" s="49"/>
      <c r="R7" s="49"/>
      <c r="S7" s="49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</row>
    <row r="8" spans="1:191" ht="18" customHeight="1" thickBot="1">
      <c r="A8" s="34" t="s">
        <v>73</v>
      </c>
      <c r="B8" s="35" t="s">
        <v>74</v>
      </c>
      <c r="C8" s="154"/>
      <c r="D8" s="154"/>
      <c r="E8" s="155"/>
      <c r="F8" s="154">
        <v>1</v>
      </c>
      <c r="G8" s="154">
        <v>1</v>
      </c>
      <c r="H8" s="155">
        <v>1</v>
      </c>
      <c r="I8" s="154"/>
      <c r="J8" s="154"/>
      <c r="K8" s="155"/>
      <c r="L8" s="156">
        <f>'Численность 2'!C8+'Численность 2'!F8</f>
        <v>0</v>
      </c>
      <c r="M8" s="156">
        <f>'Численность 2'!D8+'Численность 2'!G8</f>
        <v>0</v>
      </c>
      <c r="N8" s="157">
        <f>'Численность 2'!E8+'Численность 2'!H8</f>
        <v>0</v>
      </c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</row>
    <row r="9" spans="1:191" ht="32.25" customHeight="1" thickBot="1">
      <c r="A9" s="34" t="s">
        <v>75</v>
      </c>
      <c r="B9" s="35" t="s">
        <v>76</v>
      </c>
      <c r="C9" s="144">
        <f>C11+C12+C13+C14+C15</f>
        <v>1</v>
      </c>
      <c r="D9" s="144">
        <f t="shared" ref="D9:K9" si="0">D11+D12+D13+D14+D15</f>
        <v>1</v>
      </c>
      <c r="E9" s="145">
        <f t="shared" si="0"/>
        <v>1</v>
      </c>
      <c r="F9" s="144">
        <f>F11+F12+F13+F14+F15</f>
        <v>0</v>
      </c>
      <c r="G9" s="144">
        <f t="shared" si="0"/>
        <v>0</v>
      </c>
      <c r="H9" s="145">
        <f t="shared" si="0"/>
        <v>0</v>
      </c>
      <c r="I9" s="144">
        <f>I11+I12+I13+I14+I15</f>
        <v>0</v>
      </c>
      <c r="J9" s="144">
        <f t="shared" si="0"/>
        <v>0</v>
      </c>
      <c r="K9" s="145">
        <f t="shared" si="0"/>
        <v>0</v>
      </c>
      <c r="L9" s="144">
        <f>'Численность 2'!C9+'Численность 2'!F9</f>
        <v>11</v>
      </c>
      <c r="M9" s="144">
        <f>'Численность 2'!D9+'Численность 2'!G9</f>
        <v>11</v>
      </c>
      <c r="N9" s="145">
        <f>'Численность 2'!E9+'Численность 2'!H9</f>
        <v>11</v>
      </c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</row>
    <row r="10" spans="1:191" ht="15.75">
      <c r="A10" s="165" t="s">
        <v>77</v>
      </c>
      <c r="B10" s="166"/>
      <c r="C10" s="167"/>
      <c r="D10" s="168"/>
      <c r="E10" s="169"/>
      <c r="F10" s="167"/>
      <c r="G10" s="168"/>
      <c r="H10" s="169"/>
      <c r="I10" s="167"/>
      <c r="J10" s="168"/>
      <c r="K10" s="169"/>
      <c r="L10" s="167"/>
      <c r="M10" s="168"/>
      <c r="N10" s="169"/>
    </row>
    <row r="11" spans="1:191" ht="15.75">
      <c r="A11" s="50" t="s">
        <v>79</v>
      </c>
      <c r="B11" s="30" t="s">
        <v>78</v>
      </c>
      <c r="C11" s="179"/>
      <c r="D11" s="180"/>
      <c r="E11" s="181"/>
      <c r="F11" s="179"/>
      <c r="G11" s="180"/>
      <c r="H11" s="181"/>
      <c r="I11" s="179"/>
      <c r="J11" s="180"/>
      <c r="K11" s="181"/>
      <c r="L11" s="182">
        <f>'Численность 2'!C11+'Численность 2'!F11</f>
        <v>3</v>
      </c>
      <c r="M11" s="183">
        <f>'Численность 2'!D11+'Численность 2'!G11</f>
        <v>3</v>
      </c>
      <c r="N11" s="184">
        <f>'Численность 2'!E11+'Численность 2'!H11</f>
        <v>3</v>
      </c>
    </row>
    <row r="12" spans="1:191" ht="15.75">
      <c r="A12" s="22" t="s">
        <v>80</v>
      </c>
      <c r="B12" s="32" t="s">
        <v>81</v>
      </c>
      <c r="C12" s="185"/>
      <c r="D12" s="186"/>
      <c r="E12" s="187"/>
      <c r="F12" s="185"/>
      <c r="G12" s="186"/>
      <c r="H12" s="187"/>
      <c r="I12" s="185"/>
      <c r="J12" s="186"/>
      <c r="K12" s="187"/>
      <c r="L12" s="188">
        <f>'Численность 2'!C12+'Численность 2'!F12</f>
        <v>0</v>
      </c>
      <c r="M12" s="189">
        <f>'Численность 2'!D12+'Численность 2'!G12</f>
        <v>0</v>
      </c>
      <c r="N12" s="190">
        <f>'Численность 2'!E12+'Численность 2'!H12</f>
        <v>0</v>
      </c>
    </row>
    <row r="13" spans="1:191" ht="15.75">
      <c r="A13" s="22" t="s">
        <v>82</v>
      </c>
      <c r="B13" s="32" t="s">
        <v>83</v>
      </c>
      <c r="C13" s="185"/>
      <c r="D13" s="186"/>
      <c r="E13" s="187"/>
      <c r="F13" s="185"/>
      <c r="G13" s="186"/>
      <c r="H13" s="187"/>
      <c r="I13" s="185"/>
      <c r="J13" s="186"/>
      <c r="K13" s="187"/>
      <c r="L13" s="188">
        <f>'Численность 2'!C13+'Численность 2'!F13</f>
        <v>6</v>
      </c>
      <c r="M13" s="189">
        <f>'Численность 2'!D13+'Численность 2'!G13</f>
        <v>6</v>
      </c>
      <c r="N13" s="190">
        <f>'Численность 2'!E13+'Численность 2'!H13</f>
        <v>6</v>
      </c>
    </row>
    <row r="14" spans="1:191" ht="15.75">
      <c r="A14" s="22" t="s">
        <v>84</v>
      </c>
      <c r="B14" s="32" t="s">
        <v>85</v>
      </c>
      <c r="C14" s="185">
        <v>1</v>
      </c>
      <c r="D14" s="186">
        <v>1</v>
      </c>
      <c r="E14" s="187">
        <v>1</v>
      </c>
      <c r="F14" s="185"/>
      <c r="G14" s="186"/>
      <c r="H14" s="187"/>
      <c r="I14" s="185"/>
      <c r="J14" s="186"/>
      <c r="K14" s="187"/>
      <c r="L14" s="188">
        <f>'Численность 2'!C14+'Численность 2'!F14</f>
        <v>2</v>
      </c>
      <c r="M14" s="189">
        <f>'Численность 2'!D14+'Численность 2'!G14</f>
        <v>2</v>
      </c>
      <c r="N14" s="190">
        <f>'Численность 2'!E14+'Численность 2'!H14</f>
        <v>2</v>
      </c>
    </row>
    <row r="15" spans="1:191" ht="16.5" thickBot="1">
      <c r="A15" s="170" t="s">
        <v>86</v>
      </c>
      <c r="B15" s="33" t="s">
        <v>87</v>
      </c>
      <c r="C15" s="191"/>
      <c r="D15" s="192"/>
      <c r="E15" s="193"/>
      <c r="F15" s="191"/>
      <c r="G15" s="192"/>
      <c r="H15" s="193"/>
      <c r="I15" s="191"/>
      <c r="J15" s="192"/>
      <c r="K15" s="193"/>
      <c r="L15" s="194">
        <f>'Численность 2'!C15+'Численность 2'!F15</f>
        <v>0</v>
      </c>
      <c r="M15" s="195">
        <f>'Численность 2'!D15+'Численность 2'!G15</f>
        <v>0</v>
      </c>
      <c r="N15" s="196">
        <f>'Численность 2'!E15+'Численность 2'!H15</f>
        <v>0</v>
      </c>
    </row>
    <row r="16" spans="1:191" ht="23.25" customHeight="1" thickBot="1">
      <c r="A16" s="34" t="s">
        <v>88</v>
      </c>
      <c r="B16" s="35" t="s">
        <v>89</v>
      </c>
      <c r="C16" s="154">
        <v>1</v>
      </c>
      <c r="D16" s="154"/>
      <c r="E16" s="155"/>
      <c r="F16" s="154"/>
      <c r="G16" s="154"/>
      <c r="H16" s="155"/>
      <c r="I16" s="154"/>
      <c r="J16" s="154"/>
      <c r="K16" s="155"/>
      <c r="L16" s="156">
        <f>'Численность 2'!C16+'Численность 2'!F16</f>
        <v>10.25</v>
      </c>
      <c r="M16" s="156">
        <f>'Численность 2'!D16+'Численность 2'!G16</f>
        <v>10</v>
      </c>
      <c r="N16" s="157">
        <f>'Численность 2'!E16+'Численность 2'!H16</f>
        <v>10</v>
      </c>
    </row>
    <row r="17" spans="1:14" ht="27" customHeight="1" thickBot="1">
      <c r="A17" s="34" t="s">
        <v>90</v>
      </c>
      <c r="B17" s="35" t="s">
        <v>91</v>
      </c>
      <c r="C17" s="154"/>
      <c r="D17" s="154"/>
      <c r="E17" s="155"/>
      <c r="F17" s="154"/>
      <c r="G17" s="154"/>
      <c r="H17" s="155"/>
      <c r="I17" s="154"/>
      <c r="J17" s="154"/>
      <c r="K17" s="155"/>
      <c r="L17" s="156">
        <f>'Численность 2'!C17+'Численность 2'!F17</f>
        <v>0</v>
      </c>
      <c r="M17" s="156">
        <f>'Численность 2'!D17+'Численность 2'!G17</f>
        <v>0</v>
      </c>
      <c r="N17" s="157">
        <f>'Численность 2'!E17+'Численность 2'!H17</f>
        <v>0</v>
      </c>
    </row>
    <row r="18" spans="1:14" ht="34.5" customHeight="1" thickBot="1">
      <c r="A18" s="112" t="s">
        <v>92</v>
      </c>
      <c r="B18" s="113" t="s">
        <v>93</v>
      </c>
      <c r="C18" s="149">
        <f>C8+C9+C16+C17</f>
        <v>2</v>
      </c>
      <c r="D18" s="149">
        <f t="shared" ref="D18:K18" si="1">D8+D9+D16+D17</f>
        <v>1</v>
      </c>
      <c r="E18" s="163">
        <f t="shared" si="1"/>
        <v>1</v>
      </c>
      <c r="F18" s="149">
        <f>F8+F9+F16+F17</f>
        <v>1</v>
      </c>
      <c r="G18" s="149">
        <f t="shared" si="1"/>
        <v>1</v>
      </c>
      <c r="H18" s="163">
        <f t="shared" si="1"/>
        <v>1</v>
      </c>
      <c r="I18" s="149">
        <f>I8+I9+I16+I17</f>
        <v>0</v>
      </c>
      <c r="J18" s="149">
        <f t="shared" si="1"/>
        <v>0</v>
      </c>
      <c r="K18" s="163">
        <f t="shared" si="1"/>
        <v>0</v>
      </c>
      <c r="L18" s="160">
        <f>'Численность 2'!C18+'Численность 2'!F18</f>
        <v>21.25</v>
      </c>
      <c r="M18" s="160">
        <f>'Численность 2'!D18+'Численность 2'!G18</f>
        <v>21</v>
      </c>
      <c r="N18" s="171">
        <f>'Численность 2'!E18+'Численность 2'!H18</f>
        <v>21</v>
      </c>
    </row>
    <row r="19" spans="1:14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</row>
    <row r="20" spans="1:14">
      <c r="A20" s="28" t="s">
        <v>94</v>
      </c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</row>
    <row r="21" spans="1:14">
      <c r="A21" s="28" t="s">
        <v>95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</row>
  </sheetData>
  <sheetProtection sheet="1" objects="1" scenarios="1"/>
  <mergeCells count="9">
    <mergeCell ref="C5:E5"/>
    <mergeCell ref="M1:N1"/>
    <mergeCell ref="A3:N3"/>
    <mergeCell ref="A4:A6"/>
    <mergeCell ref="B4:B6"/>
    <mergeCell ref="F5:H5"/>
    <mergeCell ref="I5:K5"/>
    <mergeCell ref="L5:N5"/>
    <mergeCell ref="C4:N4"/>
  </mergeCells>
  <phoneticPr fontId="20" type="noConversion"/>
  <pageMargins left="0.31496062992125984" right="0.11811023622047245" top="0.55118110236220474" bottom="0.15748031496062992" header="0.31496062992125984" footer="0.31496062992125984"/>
  <pageSetup paperSize="9" scale="7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U28"/>
  <sheetViews>
    <sheetView zoomScale="75" workbookViewId="0">
      <selection activeCell="E9" sqref="E9:F9"/>
    </sheetView>
  </sheetViews>
  <sheetFormatPr defaultRowHeight="15"/>
  <cols>
    <col min="1" max="1" width="44.7109375" customWidth="1"/>
    <col min="2" max="2" width="6.5703125" customWidth="1"/>
    <col min="3" max="3" width="16.42578125" customWidth="1"/>
    <col min="4" max="4" width="12.85546875" customWidth="1"/>
    <col min="5" max="5" width="15" customWidth="1"/>
    <col min="6" max="6" width="15.5703125" customWidth="1"/>
    <col min="7" max="7" width="18.5703125" customWidth="1"/>
    <col min="8" max="8" width="13" customWidth="1"/>
    <col min="9" max="9" width="16.28515625" customWidth="1"/>
    <col min="10" max="10" width="17.28515625" customWidth="1"/>
    <col min="11" max="151" width="9.140625" style="15"/>
  </cols>
  <sheetData>
    <row r="1" spans="1:229">
      <c r="J1" s="4" t="s">
        <v>214</v>
      </c>
    </row>
    <row r="2" spans="1:229" ht="9.75" customHeight="1"/>
    <row r="3" spans="1:229" ht="18.75" customHeight="1" thickBot="1">
      <c r="A3" s="321" t="s">
        <v>164</v>
      </c>
      <c r="B3" s="321"/>
      <c r="C3" s="321"/>
      <c r="D3" s="321"/>
      <c r="E3" s="321"/>
      <c r="F3" s="321"/>
      <c r="G3" s="321"/>
      <c r="H3" s="321"/>
      <c r="I3" s="321"/>
      <c r="J3" s="321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</row>
    <row r="4" spans="1:229" ht="16.5" customHeight="1" thickBot="1">
      <c r="A4" s="281" t="s">
        <v>19</v>
      </c>
      <c r="B4" s="328" t="s">
        <v>38</v>
      </c>
      <c r="C4" s="280" t="s">
        <v>99</v>
      </c>
      <c r="D4" s="280"/>
      <c r="E4" s="280"/>
      <c r="F4" s="280"/>
      <c r="G4" s="280"/>
      <c r="H4" s="280"/>
      <c r="I4" s="280"/>
      <c r="J4" s="280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</row>
    <row r="5" spans="1:229" ht="66.75" customHeight="1" thickBot="1">
      <c r="A5" s="281"/>
      <c r="B5" s="329"/>
      <c r="C5" s="279" t="s">
        <v>128</v>
      </c>
      <c r="D5" s="279"/>
      <c r="E5" s="279" t="s">
        <v>129</v>
      </c>
      <c r="F5" s="279"/>
      <c r="G5" s="279" t="s">
        <v>130</v>
      </c>
      <c r="H5" s="279"/>
      <c r="I5" s="334" t="s">
        <v>131</v>
      </c>
      <c r="J5" s="279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</row>
    <row r="6" spans="1:229" ht="15.75" thickBot="1">
      <c r="A6" s="69">
        <v>1</v>
      </c>
      <c r="B6" s="66">
        <v>2</v>
      </c>
      <c r="C6" s="319">
        <v>3</v>
      </c>
      <c r="D6" s="320"/>
      <c r="E6" s="319">
        <v>4</v>
      </c>
      <c r="F6" s="320"/>
      <c r="G6" s="319">
        <v>5</v>
      </c>
      <c r="H6" s="320"/>
      <c r="I6" s="319">
        <v>6</v>
      </c>
      <c r="J6" s="320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</row>
    <row r="7" spans="1:229" ht="27.75" customHeight="1" thickBot="1">
      <c r="A7" s="107" t="s">
        <v>103</v>
      </c>
      <c r="B7" s="275">
        <v>300</v>
      </c>
      <c r="C7" s="312">
        <v>1</v>
      </c>
      <c r="D7" s="352"/>
      <c r="E7" s="312"/>
      <c r="F7" s="352"/>
      <c r="G7" s="312"/>
      <c r="H7" s="352"/>
      <c r="I7" s="342">
        <f>'СПРАВКА 2'!C7+'СПРАВКА 2'!E7</f>
        <v>1</v>
      </c>
      <c r="J7" s="343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</row>
    <row r="8" spans="1:229" ht="35.25" customHeight="1" thickBot="1">
      <c r="A8" s="83" t="s">
        <v>104</v>
      </c>
      <c r="B8" s="84">
        <v>400</v>
      </c>
      <c r="C8" s="347">
        <f>C10+C11+C12+C13+C14</f>
        <v>376</v>
      </c>
      <c r="D8" s="348"/>
      <c r="E8" s="347">
        <f>E10+E11+E12+E13+E14</f>
        <v>0</v>
      </c>
      <c r="F8" s="348"/>
      <c r="G8" s="347">
        <f>G10+G11+G12+G13+G14</f>
        <v>0</v>
      </c>
      <c r="H8" s="348"/>
      <c r="I8" s="347">
        <f>'СПРАВКА 2'!C8+'СПРАВКА 2'!E8</f>
        <v>4387</v>
      </c>
      <c r="J8" s="34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</row>
    <row r="9" spans="1:229" ht="15.75">
      <c r="A9" s="82" t="s">
        <v>77</v>
      </c>
      <c r="B9" s="85"/>
      <c r="C9" s="317"/>
      <c r="D9" s="349"/>
      <c r="E9" s="317"/>
      <c r="F9" s="349"/>
      <c r="G9" s="317"/>
      <c r="H9" s="349"/>
      <c r="I9" s="350">
        <f>'СПРАВКА 2'!C9+'СПРАВКА 2'!E9</f>
        <v>0</v>
      </c>
      <c r="J9" s="351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</row>
    <row r="10" spans="1:229" ht="15.75">
      <c r="A10" s="59" t="s">
        <v>79</v>
      </c>
      <c r="B10" s="61" t="s">
        <v>105</v>
      </c>
      <c r="C10" s="315"/>
      <c r="D10" s="344"/>
      <c r="E10" s="315"/>
      <c r="F10" s="344"/>
      <c r="G10" s="315"/>
      <c r="H10" s="344"/>
      <c r="I10" s="345">
        <f>'СПРАВКА 2'!C10+'СПРАВКА 2'!E10</f>
        <v>1762</v>
      </c>
      <c r="J10" s="346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</row>
    <row r="11" spans="1:229" ht="15.75">
      <c r="A11" s="54" t="s">
        <v>80</v>
      </c>
      <c r="B11" s="63" t="s">
        <v>106</v>
      </c>
      <c r="C11" s="288"/>
      <c r="D11" s="336"/>
      <c r="E11" s="288"/>
      <c r="F11" s="336"/>
      <c r="G11" s="288"/>
      <c r="H11" s="336"/>
      <c r="I11" s="337">
        <f>'СПРАВКА 2'!C11+'СПРАВКА 2'!E11</f>
        <v>0</v>
      </c>
      <c r="J11" s="33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  <c r="AS11" s="58"/>
      <c r="AT11" s="58"/>
    </row>
    <row r="12" spans="1:229" ht="15.75">
      <c r="A12" s="54" t="s">
        <v>82</v>
      </c>
      <c r="B12" s="63" t="s">
        <v>107</v>
      </c>
      <c r="C12" s="288"/>
      <c r="D12" s="336"/>
      <c r="E12" s="288"/>
      <c r="F12" s="336"/>
      <c r="G12" s="288"/>
      <c r="H12" s="336"/>
      <c r="I12" s="337">
        <f>'СПРАВКА 2'!C12+'СПРАВКА 2'!E12</f>
        <v>2084</v>
      </c>
      <c r="J12" s="33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  <c r="AT12" s="58"/>
    </row>
    <row r="13" spans="1:229" ht="15.75">
      <c r="A13" s="54" t="s">
        <v>84</v>
      </c>
      <c r="B13" s="63" t="s">
        <v>108</v>
      </c>
      <c r="C13" s="288">
        <v>376</v>
      </c>
      <c r="D13" s="336"/>
      <c r="E13" s="288"/>
      <c r="F13" s="336"/>
      <c r="G13" s="288"/>
      <c r="H13" s="336"/>
      <c r="I13" s="342">
        <f>'СПРАВКА 2'!C13+'СПРАВКА 2'!E13</f>
        <v>541</v>
      </c>
      <c r="J13" s="343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</row>
    <row r="14" spans="1:229" ht="16.5" thickBot="1">
      <c r="A14" s="60" t="s">
        <v>86</v>
      </c>
      <c r="B14" s="64" t="s">
        <v>109</v>
      </c>
      <c r="C14" s="290"/>
      <c r="D14" s="339"/>
      <c r="E14" s="290"/>
      <c r="F14" s="339"/>
      <c r="G14" s="290"/>
      <c r="H14" s="339"/>
      <c r="I14" s="340">
        <f>'СПРАВКА 2'!C14+'СПРАВКА 2'!E14</f>
        <v>0</v>
      </c>
      <c r="J14" s="341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</row>
    <row r="15" spans="1:229" ht="9" customHeight="1"/>
    <row r="16" spans="1:229" ht="15.75" thickBot="1">
      <c r="A16" s="297" t="s">
        <v>110</v>
      </c>
      <c r="B16" s="297"/>
      <c r="C16" s="297"/>
      <c r="D16" s="297"/>
      <c r="E16" s="297"/>
      <c r="F16" s="297"/>
      <c r="G16" s="297"/>
      <c r="H16" s="297"/>
      <c r="I16" s="297"/>
      <c r="J16" s="297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44"/>
      <c r="EW16" s="44"/>
      <c r="EX16" s="44"/>
      <c r="EY16" s="44"/>
      <c r="EZ16" s="44"/>
      <c r="FA16" s="44"/>
      <c r="FB16" s="44"/>
      <c r="FC16" s="44"/>
      <c r="FD16" s="44"/>
      <c r="FE16" s="44"/>
      <c r="FF16" s="44"/>
      <c r="FG16" s="44"/>
      <c r="FH16" s="44"/>
      <c r="FI16" s="44"/>
      <c r="FJ16" s="44"/>
      <c r="FK16" s="44"/>
      <c r="FL16" s="44"/>
      <c r="FM16" s="44"/>
      <c r="FN16" s="44"/>
      <c r="FO16" s="44"/>
      <c r="FP16" s="44"/>
      <c r="FQ16" s="44"/>
      <c r="FR16" s="44"/>
      <c r="FS16" s="44"/>
      <c r="FT16" s="44"/>
      <c r="FU16" s="44"/>
      <c r="FV16" s="44"/>
      <c r="FW16" s="44"/>
      <c r="FX16" s="44"/>
      <c r="FY16" s="44"/>
      <c r="FZ16" s="44"/>
      <c r="GA16" s="44"/>
      <c r="GB16" s="44"/>
      <c r="GC16" s="44"/>
      <c r="GD16" s="44"/>
      <c r="GE16" s="44"/>
      <c r="GF16" s="44"/>
      <c r="GG16" s="44"/>
      <c r="GH16" s="44"/>
      <c r="GI16" s="44"/>
      <c r="GJ16" s="44"/>
      <c r="GK16" s="44"/>
      <c r="GL16" s="44"/>
      <c r="GM16" s="44"/>
      <c r="GN16" s="44"/>
      <c r="GO16" s="44"/>
      <c r="GP16" s="44"/>
      <c r="GQ16" s="44"/>
      <c r="GR16" s="44"/>
      <c r="GS16" s="44"/>
      <c r="GT16" s="44"/>
      <c r="GU16" s="44"/>
      <c r="GV16" s="44"/>
      <c r="GW16" s="44"/>
      <c r="GX16" s="44"/>
      <c r="GY16" s="44"/>
      <c r="GZ16" s="44"/>
      <c r="HA16" s="44"/>
      <c r="HB16" s="44"/>
      <c r="HC16" s="44"/>
      <c r="HD16" s="44"/>
      <c r="HE16" s="44"/>
      <c r="HF16" s="44"/>
      <c r="HG16" s="44"/>
      <c r="HH16" s="44"/>
      <c r="HI16" s="44"/>
      <c r="HJ16" s="44"/>
      <c r="HK16" s="44"/>
      <c r="HL16" s="44"/>
      <c r="HM16" s="44"/>
      <c r="HN16" s="44"/>
      <c r="HO16" s="44"/>
      <c r="HP16" s="44"/>
      <c r="HQ16" s="44"/>
      <c r="HR16" s="44"/>
      <c r="HS16" s="44"/>
      <c r="HT16" s="44"/>
      <c r="HU16" s="44"/>
    </row>
    <row r="17" spans="1:126" customFormat="1" ht="15" customHeight="1" thickBot="1">
      <c r="A17" s="281" t="s">
        <v>19</v>
      </c>
      <c r="B17" s="279" t="s">
        <v>38</v>
      </c>
      <c r="C17" s="280" t="s">
        <v>99</v>
      </c>
      <c r="D17" s="280"/>
      <c r="E17" s="280"/>
      <c r="F17" s="280"/>
      <c r="G17" s="280"/>
      <c r="H17" s="280"/>
      <c r="I17" s="280"/>
      <c r="J17" s="280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</row>
    <row r="18" spans="1:126" customFormat="1" ht="69" customHeight="1" thickBot="1">
      <c r="A18" s="281"/>
      <c r="B18" s="279"/>
      <c r="C18" s="279" t="s">
        <v>128</v>
      </c>
      <c r="D18" s="279"/>
      <c r="E18" s="279" t="s">
        <v>129</v>
      </c>
      <c r="F18" s="279"/>
      <c r="G18" s="279" t="s">
        <v>130</v>
      </c>
      <c r="H18" s="279"/>
      <c r="I18" s="334" t="s">
        <v>131</v>
      </c>
      <c r="J18" s="279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</row>
    <row r="19" spans="1:126" customFormat="1" ht="18.75" customHeight="1" thickBot="1">
      <c r="A19" s="281"/>
      <c r="B19" s="279"/>
      <c r="C19" s="65" t="s">
        <v>123</v>
      </c>
      <c r="D19" s="65" t="s">
        <v>124</v>
      </c>
      <c r="E19" s="65" t="s">
        <v>123</v>
      </c>
      <c r="F19" s="65" t="s">
        <v>124</v>
      </c>
      <c r="G19" s="65" t="s">
        <v>123</v>
      </c>
      <c r="H19" s="65" t="s">
        <v>124</v>
      </c>
      <c r="I19" s="65" t="s">
        <v>123</v>
      </c>
      <c r="J19" s="65" t="s">
        <v>124</v>
      </c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15"/>
      <c r="DR19" s="15"/>
      <c r="DS19" s="15"/>
      <c r="DT19" s="15"/>
      <c r="DU19" s="15"/>
      <c r="DV19" s="15"/>
    </row>
    <row r="20" spans="1:126" customFormat="1" ht="14.25" customHeight="1" thickBot="1">
      <c r="A20" s="69">
        <v>1</v>
      </c>
      <c r="B20" s="69">
        <v>2</v>
      </c>
      <c r="C20" s="69">
        <v>3</v>
      </c>
      <c r="D20" s="69">
        <v>4</v>
      </c>
      <c r="E20" s="96">
        <v>5</v>
      </c>
      <c r="F20" s="69">
        <v>6</v>
      </c>
      <c r="G20" s="69">
        <v>7</v>
      </c>
      <c r="H20" s="69">
        <v>8</v>
      </c>
      <c r="I20" s="69">
        <v>9</v>
      </c>
      <c r="J20" s="69">
        <v>10</v>
      </c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  <c r="DT20" s="15"/>
      <c r="DU20" s="15"/>
      <c r="DV20" s="15"/>
    </row>
    <row r="21" spans="1:126" customFormat="1" ht="39" customHeight="1" thickBot="1">
      <c r="A21" s="72" t="s">
        <v>111</v>
      </c>
      <c r="B21" s="73" t="s">
        <v>112</v>
      </c>
      <c r="C21" s="123"/>
      <c r="D21" s="124"/>
      <c r="E21" s="125"/>
      <c r="F21" s="124"/>
      <c r="G21" s="125"/>
      <c r="H21" s="124"/>
      <c r="I21" s="118">
        <f>'СПРАВКА 2'!C21+'СПРАВКА 2'!E21</f>
        <v>1</v>
      </c>
      <c r="J21" s="122">
        <f>'СПРАВКА 2'!D21+'СПРАВКА 2'!F21</f>
        <v>1</v>
      </c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  <c r="DQ21" s="15"/>
      <c r="DR21" s="15"/>
      <c r="DS21" s="15"/>
      <c r="DT21" s="15"/>
      <c r="DU21" s="15"/>
      <c r="DV21" s="15"/>
    </row>
    <row r="22" spans="1:126" customFormat="1" ht="38.25" customHeight="1" thickBot="1">
      <c r="A22" s="72" t="s">
        <v>113</v>
      </c>
      <c r="B22" s="73" t="s">
        <v>114</v>
      </c>
      <c r="C22" s="123"/>
      <c r="D22" s="124"/>
      <c r="E22" s="125"/>
      <c r="F22" s="124"/>
      <c r="G22" s="125"/>
      <c r="H22" s="124"/>
      <c r="I22" s="118">
        <f>'СПРАВКА 2'!C22+'СПРАВКА 2'!E22</f>
        <v>0</v>
      </c>
      <c r="J22" s="122">
        <f>'СПРАВКА 2'!D22+'СПРАВКА 2'!F22</f>
        <v>0</v>
      </c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  <c r="DQ22" s="15"/>
      <c r="DR22" s="15"/>
      <c r="DS22" s="15"/>
      <c r="DT22" s="15"/>
      <c r="DU22" s="15"/>
      <c r="DV22" s="15"/>
    </row>
    <row r="23" spans="1:126" customFormat="1" ht="62.25" customHeight="1" thickBot="1">
      <c r="A23" s="72" t="s">
        <v>115</v>
      </c>
      <c r="B23" s="73" t="s">
        <v>116</v>
      </c>
      <c r="C23" s="123"/>
      <c r="D23" s="124"/>
      <c r="E23" s="125"/>
      <c r="F23" s="124"/>
      <c r="G23" s="125"/>
      <c r="H23" s="124"/>
      <c r="I23" s="118">
        <f>'СПРАВКА 2'!C23+'СПРАВКА 2'!E23</f>
        <v>0</v>
      </c>
      <c r="J23" s="122">
        <f>'СПРАВКА 2'!D23+'СПРАВКА 2'!F23</f>
        <v>0</v>
      </c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  <c r="DQ23" s="15"/>
      <c r="DR23" s="15"/>
      <c r="DS23" s="15"/>
      <c r="DT23" s="15"/>
      <c r="DU23" s="15"/>
      <c r="DV23" s="15"/>
    </row>
    <row r="24" spans="1:126" customFormat="1" ht="49.5" customHeight="1" thickBot="1">
      <c r="A24" s="72" t="s">
        <v>117</v>
      </c>
      <c r="B24" s="73" t="s">
        <v>118</v>
      </c>
      <c r="C24" s="123"/>
      <c r="D24" s="124"/>
      <c r="E24" s="125"/>
      <c r="F24" s="124"/>
      <c r="G24" s="125"/>
      <c r="H24" s="124"/>
      <c r="I24" s="118">
        <f>'СПРАВКА 2'!C24+'СПРАВКА 2'!E24</f>
        <v>0</v>
      </c>
      <c r="J24" s="122">
        <f>'СПРАВКА 2'!D24+'СПРАВКА 2'!F24</f>
        <v>0</v>
      </c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</row>
    <row r="25" spans="1:126" customFormat="1" ht="47.25" customHeight="1" thickBot="1">
      <c r="A25" s="72" t="s">
        <v>119</v>
      </c>
      <c r="B25" s="73" t="s">
        <v>120</v>
      </c>
      <c r="C25" s="123"/>
      <c r="D25" s="124"/>
      <c r="E25" s="125"/>
      <c r="F25" s="124"/>
      <c r="G25" s="125"/>
      <c r="H25" s="124"/>
      <c r="I25" s="118">
        <f>'СПРАВКА 2'!C25+'СПРАВКА 2'!E25</f>
        <v>0</v>
      </c>
      <c r="J25" s="122">
        <f>'СПРАВКА 2'!D25+'СПРАВКА 2'!F25</f>
        <v>0</v>
      </c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  <c r="DQ25" s="15"/>
      <c r="DR25" s="15"/>
      <c r="DS25" s="15"/>
      <c r="DT25" s="15"/>
      <c r="DU25" s="15"/>
      <c r="DV25" s="15"/>
    </row>
    <row r="26" spans="1:126" customFormat="1" ht="57.75" customHeight="1" thickBot="1">
      <c r="A26" s="79" t="s">
        <v>121</v>
      </c>
      <c r="B26" s="73" t="s">
        <v>122</v>
      </c>
      <c r="C26" s="123"/>
      <c r="D26" s="124"/>
      <c r="E26" s="125"/>
      <c r="F26" s="124"/>
      <c r="G26" s="125"/>
      <c r="H26" s="124"/>
      <c r="I26" s="118">
        <f>'СПРАВКА 2'!C26+'СПРАВКА 2'!E26</f>
        <v>0</v>
      </c>
      <c r="J26" s="122">
        <f>'СПРАВКА 2'!D26+'СПРАВКА 2'!F26</f>
        <v>0</v>
      </c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  <c r="DQ26" s="15"/>
      <c r="DR26" s="15"/>
      <c r="DS26" s="15"/>
      <c r="DT26" s="15"/>
      <c r="DU26" s="15"/>
      <c r="DV26" s="15"/>
    </row>
    <row r="27" spans="1:126" ht="9.75" customHeight="1"/>
    <row r="28" spans="1:126" customFormat="1" ht="22.5" customHeight="1">
      <c r="A28" s="335" t="s">
        <v>94</v>
      </c>
      <c r="B28" s="335"/>
      <c r="C28" s="335"/>
      <c r="D28" s="335"/>
      <c r="E28" s="335"/>
      <c r="F28" s="335"/>
      <c r="G28" s="335"/>
      <c r="H28" s="335"/>
      <c r="I28" s="335"/>
      <c r="J28" s="33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  <c r="DQ28" s="15"/>
      <c r="DR28" s="15"/>
      <c r="DS28" s="15"/>
      <c r="DT28" s="15"/>
      <c r="DU28" s="15"/>
      <c r="DV28" s="15"/>
    </row>
  </sheetData>
  <mergeCells count="53">
    <mergeCell ref="A3:J3"/>
    <mergeCell ref="A4:A5"/>
    <mergeCell ref="B4:B5"/>
    <mergeCell ref="E5:F5"/>
    <mergeCell ref="G5:H5"/>
    <mergeCell ref="I5:J5"/>
    <mergeCell ref="C4:J4"/>
    <mergeCell ref="C5:D5"/>
    <mergeCell ref="C6:D6"/>
    <mergeCell ref="E6:F6"/>
    <mergeCell ref="G6:H6"/>
    <mergeCell ref="I6:J6"/>
    <mergeCell ref="C7:D7"/>
    <mergeCell ref="E7:F7"/>
    <mergeCell ref="G7:H7"/>
    <mergeCell ref="I7:J7"/>
    <mergeCell ref="G8:H8"/>
    <mergeCell ref="I8:J8"/>
    <mergeCell ref="G9:H9"/>
    <mergeCell ref="I9:J9"/>
    <mergeCell ref="C11:D11"/>
    <mergeCell ref="E9:F9"/>
    <mergeCell ref="C8:D8"/>
    <mergeCell ref="E8:F8"/>
    <mergeCell ref="C10:D10"/>
    <mergeCell ref="C9:D9"/>
    <mergeCell ref="E11:F11"/>
    <mergeCell ref="E10:F10"/>
    <mergeCell ref="G10:H10"/>
    <mergeCell ref="I10:J10"/>
    <mergeCell ref="G11:H11"/>
    <mergeCell ref="I11:J11"/>
    <mergeCell ref="A16:J16"/>
    <mergeCell ref="C14:D14"/>
    <mergeCell ref="E14:F14"/>
    <mergeCell ref="G14:H14"/>
    <mergeCell ref="I14:J14"/>
    <mergeCell ref="C12:D12"/>
    <mergeCell ref="G12:H12"/>
    <mergeCell ref="I12:J12"/>
    <mergeCell ref="E13:F13"/>
    <mergeCell ref="G13:H13"/>
    <mergeCell ref="E12:F12"/>
    <mergeCell ref="I13:J13"/>
    <mergeCell ref="C13:D13"/>
    <mergeCell ref="A28:J28"/>
    <mergeCell ref="G18:H18"/>
    <mergeCell ref="I18:J18"/>
    <mergeCell ref="C17:J17"/>
    <mergeCell ref="C18:D18"/>
    <mergeCell ref="A17:A19"/>
    <mergeCell ref="B17:B19"/>
    <mergeCell ref="E18:F18"/>
  </mergeCells>
  <phoneticPr fontId="20" type="noConversion"/>
  <pageMargins left="0.70866141732283472" right="0.11811023622047245" top="0.55118110236220474" bottom="0.35433070866141736" header="0.31496062992125984" footer="0.31496062992125984"/>
  <pageSetup paperSize="9" scale="7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7"/>
  <sheetViews>
    <sheetView topLeftCell="A4" zoomScale="75" zoomScaleSheetLayoutView="87" workbookViewId="0">
      <selection activeCell="C43" sqref="C43"/>
    </sheetView>
  </sheetViews>
  <sheetFormatPr defaultRowHeight="15"/>
  <cols>
    <col min="1" max="1" width="72.28515625" customWidth="1"/>
    <col min="2" max="2" width="4.85546875" customWidth="1"/>
    <col min="3" max="3" width="14.85546875" customWidth="1"/>
    <col min="4" max="4" width="16.7109375" customWidth="1"/>
    <col min="5" max="5" width="14.140625" customWidth="1"/>
    <col min="6" max="6" width="15.85546875" customWidth="1"/>
    <col min="7" max="7" width="15" customWidth="1"/>
    <col min="8" max="8" width="17.140625" customWidth="1"/>
    <col min="9" max="9" width="10.7109375" customWidth="1"/>
    <col min="10" max="10" width="14.85546875" customWidth="1"/>
  </cols>
  <sheetData>
    <row r="1" spans="1:10">
      <c r="J1" s="4" t="s">
        <v>199</v>
      </c>
    </row>
    <row r="2" spans="1:10" ht="15.75" thickBot="1">
      <c r="A2" s="278" t="s">
        <v>18</v>
      </c>
      <c r="B2" s="278"/>
      <c r="C2" s="278"/>
      <c r="D2" s="278"/>
      <c r="E2" s="278"/>
      <c r="F2" s="278"/>
      <c r="G2" s="278"/>
      <c r="H2" s="278"/>
      <c r="I2" s="278"/>
      <c r="J2" s="278"/>
    </row>
    <row r="3" spans="1:10" ht="15" customHeight="1" thickBot="1">
      <c r="A3" s="281" t="s">
        <v>19</v>
      </c>
      <c r="B3" s="282" t="s">
        <v>38</v>
      </c>
      <c r="C3" s="280" t="s">
        <v>66</v>
      </c>
      <c r="D3" s="280"/>
      <c r="E3" s="280"/>
      <c r="F3" s="280"/>
      <c r="G3" s="280"/>
      <c r="H3" s="280"/>
      <c r="I3" s="280"/>
      <c r="J3" s="280"/>
    </row>
    <row r="4" spans="1:10" ht="67.5" customHeight="1" thickBot="1">
      <c r="A4" s="281"/>
      <c r="B4" s="282"/>
      <c r="C4" s="279" t="s">
        <v>200</v>
      </c>
      <c r="D4" s="279"/>
      <c r="E4" s="334" t="s">
        <v>201</v>
      </c>
      <c r="F4" s="279"/>
      <c r="G4" s="279" t="s">
        <v>202</v>
      </c>
      <c r="H4" s="279"/>
      <c r="I4" s="279" t="s">
        <v>203</v>
      </c>
      <c r="J4" s="279"/>
    </row>
    <row r="5" spans="1:10" ht="42.75" thickBot="1">
      <c r="A5" s="281"/>
      <c r="B5" s="282"/>
      <c r="C5" s="213" t="s">
        <v>63</v>
      </c>
      <c r="D5" s="213" t="s">
        <v>64</v>
      </c>
      <c r="E5" s="213" t="s">
        <v>63</v>
      </c>
      <c r="F5" s="213" t="s">
        <v>64</v>
      </c>
      <c r="G5" s="213" t="s">
        <v>63</v>
      </c>
      <c r="H5" s="213" t="s">
        <v>64</v>
      </c>
      <c r="I5" s="213" t="s">
        <v>63</v>
      </c>
      <c r="J5" s="213" t="s">
        <v>64</v>
      </c>
    </row>
    <row r="6" spans="1:10" ht="15.75" thickBot="1">
      <c r="A6" s="214">
        <v>1</v>
      </c>
      <c r="B6" s="214">
        <v>2</v>
      </c>
      <c r="C6" s="214">
        <v>3</v>
      </c>
      <c r="D6" s="214">
        <v>4</v>
      </c>
      <c r="E6" s="214">
        <v>5</v>
      </c>
      <c r="F6" s="214">
        <v>6</v>
      </c>
      <c r="G6" s="214">
        <v>7</v>
      </c>
      <c r="H6" s="214">
        <v>8</v>
      </c>
      <c r="I6" s="214">
        <v>9</v>
      </c>
      <c r="J6" s="214">
        <v>10</v>
      </c>
    </row>
    <row r="7" spans="1:10" s="86" customFormat="1" ht="35.25" customHeight="1" thickBot="1">
      <c r="A7" s="220" t="s">
        <v>20</v>
      </c>
      <c r="B7" s="35" t="s">
        <v>39</v>
      </c>
      <c r="C7" s="204" t="s">
        <v>65</v>
      </c>
      <c r="D7" s="248">
        <f>D9+D10</f>
        <v>0</v>
      </c>
      <c r="E7" s="204" t="s">
        <v>65</v>
      </c>
      <c r="F7" s="248">
        <f>F9+F10</f>
        <v>0</v>
      </c>
      <c r="G7" s="263" t="s">
        <v>65</v>
      </c>
      <c r="H7" s="264">
        <f>J7+'РАСХОДЫ 4'!D7</f>
        <v>0</v>
      </c>
      <c r="I7" s="263" t="s">
        <v>65</v>
      </c>
      <c r="J7" s="264">
        <f>'РАСХОДЫ 3'!D7</f>
        <v>0</v>
      </c>
    </row>
    <row r="8" spans="1:10" s="86" customFormat="1" ht="15.75">
      <c r="A8" s="221" t="s">
        <v>21</v>
      </c>
      <c r="B8" s="62"/>
      <c r="C8" s="205"/>
      <c r="D8" s="148"/>
      <c r="E8" s="205"/>
      <c r="F8" s="148"/>
      <c r="G8" s="265"/>
      <c r="H8" s="159"/>
      <c r="I8" s="265"/>
      <c r="J8" s="159"/>
    </row>
    <row r="9" spans="1:10" s="86" customFormat="1" ht="15.75">
      <c r="A9" s="262" t="s">
        <v>22</v>
      </c>
      <c r="B9" s="31" t="s">
        <v>40</v>
      </c>
      <c r="C9" s="207" t="s">
        <v>65</v>
      </c>
      <c r="D9" s="181"/>
      <c r="E9" s="207" t="s">
        <v>65</v>
      </c>
      <c r="F9" s="181"/>
      <c r="G9" s="266" t="s">
        <v>65</v>
      </c>
      <c r="H9" s="184">
        <f>J9+'РАСХОДЫ 4'!D9</f>
        <v>0</v>
      </c>
      <c r="I9" s="266" t="s">
        <v>65</v>
      </c>
      <c r="J9" s="184">
        <f>'РАСХОДЫ 3'!D9</f>
        <v>0</v>
      </c>
    </row>
    <row r="10" spans="1:10" s="86" customFormat="1" ht="16.5" thickBot="1">
      <c r="A10" s="223" t="s">
        <v>23</v>
      </c>
      <c r="B10" s="29" t="s">
        <v>41</v>
      </c>
      <c r="C10" s="205" t="s">
        <v>65</v>
      </c>
      <c r="D10" s="249"/>
      <c r="E10" s="205" t="s">
        <v>65</v>
      </c>
      <c r="F10" s="249"/>
      <c r="G10" s="265" t="s">
        <v>65</v>
      </c>
      <c r="H10" s="159">
        <f>J10+'РАСХОДЫ 4'!D10</f>
        <v>0</v>
      </c>
      <c r="I10" s="265" t="s">
        <v>65</v>
      </c>
      <c r="J10" s="159">
        <f>'РАСХОДЫ 3'!D10</f>
        <v>0</v>
      </c>
    </row>
    <row r="11" spans="1:10" s="86" customFormat="1" ht="30.75" customHeight="1" thickBot="1">
      <c r="A11" s="220" t="s">
        <v>70</v>
      </c>
      <c r="B11" s="35" t="s">
        <v>42</v>
      </c>
      <c r="C11" s="204" t="s">
        <v>65</v>
      </c>
      <c r="D11" s="248">
        <f>D13+D14+D16</f>
        <v>3626</v>
      </c>
      <c r="E11" s="204" t="s">
        <v>65</v>
      </c>
      <c r="F11" s="248">
        <f>F13+F14+F16</f>
        <v>761</v>
      </c>
      <c r="G11" s="263" t="s">
        <v>65</v>
      </c>
      <c r="H11" s="264">
        <f>J11+'РАСХОДЫ 4'!D11</f>
        <v>2306</v>
      </c>
      <c r="I11" s="263" t="s">
        <v>65</v>
      </c>
      <c r="J11" s="264">
        <f>'РАСХОДЫ 3'!D11</f>
        <v>1754</v>
      </c>
    </row>
    <row r="12" spans="1:10" s="86" customFormat="1" ht="15.75">
      <c r="A12" s="221" t="s">
        <v>21</v>
      </c>
      <c r="B12" s="232"/>
      <c r="C12" s="205"/>
      <c r="D12" s="148"/>
      <c r="E12" s="205"/>
      <c r="F12" s="148"/>
      <c r="G12" s="265"/>
      <c r="H12" s="159"/>
      <c r="I12" s="265"/>
      <c r="J12" s="159"/>
    </row>
    <row r="13" spans="1:10" s="86" customFormat="1" ht="15.75">
      <c r="A13" s="231" t="s">
        <v>24</v>
      </c>
      <c r="B13" s="222" t="s">
        <v>43</v>
      </c>
      <c r="C13" s="207" t="s">
        <v>65</v>
      </c>
      <c r="D13" s="181">
        <v>712</v>
      </c>
      <c r="E13" s="207" t="s">
        <v>65</v>
      </c>
      <c r="F13" s="181">
        <v>121</v>
      </c>
      <c r="G13" s="266" t="s">
        <v>65</v>
      </c>
      <c r="H13" s="184">
        <f>J13+'РАСХОДЫ 4'!D13</f>
        <v>444</v>
      </c>
      <c r="I13" s="266" t="s">
        <v>65</v>
      </c>
      <c r="J13" s="184">
        <f>'РАСХОДЫ 3'!D13</f>
        <v>345</v>
      </c>
    </row>
    <row r="14" spans="1:10" s="86" customFormat="1" ht="15.75">
      <c r="A14" s="231" t="s">
        <v>25</v>
      </c>
      <c r="B14" s="222" t="s">
        <v>44</v>
      </c>
      <c r="C14" s="207" t="s">
        <v>65</v>
      </c>
      <c r="D14" s="181">
        <v>2623</v>
      </c>
      <c r="E14" s="207" t="s">
        <v>65</v>
      </c>
      <c r="F14" s="181">
        <v>640</v>
      </c>
      <c r="G14" s="266" t="s">
        <v>65</v>
      </c>
      <c r="H14" s="184">
        <f>J14+'РАСХОДЫ 4'!D14</f>
        <v>1856</v>
      </c>
      <c r="I14" s="266" t="s">
        <v>65</v>
      </c>
      <c r="J14" s="184">
        <f>'РАСХОДЫ 3'!D14</f>
        <v>1407</v>
      </c>
    </row>
    <row r="15" spans="1:10" s="86" customFormat="1" ht="15.75">
      <c r="A15" s="231" t="s">
        <v>26</v>
      </c>
      <c r="B15" s="222" t="s">
        <v>45</v>
      </c>
      <c r="C15" s="207" t="s">
        <v>65</v>
      </c>
      <c r="D15" s="181">
        <v>712</v>
      </c>
      <c r="E15" s="207" t="s">
        <v>65</v>
      </c>
      <c r="F15" s="181">
        <v>183</v>
      </c>
      <c r="G15" s="266" t="s">
        <v>65</v>
      </c>
      <c r="H15" s="184">
        <f>J15+'РАСХОДЫ 4'!D15</f>
        <v>455</v>
      </c>
      <c r="I15" s="266" t="s">
        <v>65</v>
      </c>
      <c r="J15" s="184">
        <f>'РАСХОДЫ 3'!D15</f>
        <v>356</v>
      </c>
    </row>
    <row r="16" spans="1:10" s="86" customFormat="1" ht="16.5" thickBot="1">
      <c r="A16" s="223" t="s">
        <v>23</v>
      </c>
      <c r="B16" s="233" t="s">
        <v>46</v>
      </c>
      <c r="C16" s="205" t="s">
        <v>65</v>
      </c>
      <c r="D16" s="249">
        <v>291</v>
      </c>
      <c r="E16" s="205" t="s">
        <v>65</v>
      </c>
      <c r="F16" s="249"/>
      <c r="G16" s="265" t="s">
        <v>65</v>
      </c>
      <c r="H16" s="159">
        <f>J16+'РАСХОДЫ 4'!D16</f>
        <v>6</v>
      </c>
      <c r="I16" s="265" t="s">
        <v>65</v>
      </c>
      <c r="J16" s="159">
        <f>'РАСХОДЫ 3'!D16</f>
        <v>2</v>
      </c>
    </row>
    <row r="17" spans="1:10" s="86" customFormat="1" ht="25.5" customHeight="1" thickBot="1">
      <c r="A17" s="220" t="s">
        <v>27</v>
      </c>
      <c r="B17" s="35" t="s">
        <v>47</v>
      </c>
      <c r="C17" s="204" t="s">
        <v>65</v>
      </c>
      <c r="D17" s="250">
        <v>1962</v>
      </c>
      <c r="E17" s="204" t="s">
        <v>65</v>
      </c>
      <c r="F17" s="250"/>
      <c r="G17" s="263" t="s">
        <v>65</v>
      </c>
      <c r="H17" s="264">
        <f>J17+'РАСХОДЫ 4'!D17</f>
        <v>288</v>
      </c>
      <c r="I17" s="263" t="s">
        <v>65</v>
      </c>
      <c r="J17" s="264">
        <f>'РАСХОДЫ 3'!D17</f>
        <v>288</v>
      </c>
    </row>
    <row r="18" spans="1:10" s="86" customFormat="1" ht="30" customHeight="1" thickBot="1">
      <c r="A18" s="220" t="s">
        <v>28</v>
      </c>
      <c r="B18" s="35" t="s">
        <v>48</v>
      </c>
      <c r="C18" s="204" t="s">
        <v>65</v>
      </c>
      <c r="D18" s="250"/>
      <c r="E18" s="204" t="s">
        <v>65</v>
      </c>
      <c r="F18" s="250"/>
      <c r="G18" s="263" t="s">
        <v>65</v>
      </c>
      <c r="H18" s="264">
        <f>J18+'РАСХОДЫ 4'!D18</f>
        <v>0</v>
      </c>
      <c r="I18" s="263" t="s">
        <v>65</v>
      </c>
      <c r="J18" s="264">
        <f>'РАСХОДЫ 3'!D18</f>
        <v>0</v>
      </c>
    </row>
    <row r="19" spans="1:10" s="86" customFormat="1" ht="38.25" customHeight="1" thickBot="1">
      <c r="A19" s="220" t="s">
        <v>29</v>
      </c>
      <c r="B19" s="35" t="s">
        <v>49</v>
      </c>
      <c r="C19" s="210">
        <v>5617</v>
      </c>
      <c r="D19" s="248">
        <f>D7+D11+D17+D18</f>
        <v>5588</v>
      </c>
      <c r="E19" s="210">
        <v>761</v>
      </c>
      <c r="F19" s="248">
        <f>F7+F11+F17+F18</f>
        <v>761</v>
      </c>
      <c r="G19" s="270">
        <f>I19+'РАСХОДЫ 4'!C19</f>
        <v>2595</v>
      </c>
      <c r="H19" s="264">
        <f>J19+'РАСХОДЫ 4'!D19</f>
        <v>2594</v>
      </c>
      <c r="I19" s="270">
        <f>'РАСХОДЫ 3'!C19</f>
        <v>2043</v>
      </c>
      <c r="J19" s="264">
        <f>'РАСХОДЫ 3'!D19</f>
        <v>2042</v>
      </c>
    </row>
    <row r="20" spans="1:10" s="86" customFormat="1" ht="24" customHeight="1" thickBot="1">
      <c r="A20" s="220" t="s">
        <v>71</v>
      </c>
      <c r="B20" s="35" t="s">
        <v>50</v>
      </c>
      <c r="C20" s="210">
        <v>3</v>
      </c>
      <c r="D20" s="250">
        <v>3</v>
      </c>
      <c r="E20" s="210"/>
      <c r="F20" s="250"/>
      <c r="G20" s="270">
        <f>I20+'РАСХОДЫ 4'!C20</f>
        <v>0</v>
      </c>
      <c r="H20" s="264">
        <f>J20+'РАСХОДЫ 4'!D20</f>
        <v>0</v>
      </c>
      <c r="I20" s="270">
        <f>'РАСХОДЫ 3'!C20</f>
        <v>0</v>
      </c>
      <c r="J20" s="264">
        <f>'РАСХОДЫ 3'!D20</f>
        <v>0</v>
      </c>
    </row>
    <row r="21" spans="1:10" s="86" customFormat="1" ht="15.75">
      <c r="A21" s="221" t="s">
        <v>30</v>
      </c>
      <c r="B21" s="232"/>
      <c r="C21" s="212"/>
      <c r="D21" s="148"/>
      <c r="E21" s="212"/>
      <c r="F21" s="148"/>
      <c r="G21" s="267"/>
      <c r="H21" s="159"/>
      <c r="I21" s="267"/>
      <c r="J21" s="159"/>
    </row>
    <row r="22" spans="1:10" s="86" customFormat="1" ht="15.75">
      <c r="A22" s="231" t="s">
        <v>31</v>
      </c>
      <c r="B22" s="222" t="s">
        <v>51</v>
      </c>
      <c r="C22" s="207" t="s">
        <v>65</v>
      </c>
      <c r="D22" s="181"/>
      <c r="E22" s="207" t="s">
        <v>65</v>
      </c>
      <c r="F22" s="181"/>
      <c r="G22" s="266" t="s">
        <v>65</v>
      </c>
      <c r="H22" s="184">
        <f>J22+'РАСХОДЫ 4'!D22</f>
        <v>0</v>
      </c>
      <c r="I22" s="266" t="s">
        <v>65</v>
      </c>
      <c r="J22" s="184">
        <f>'РАСХОДЫ 3'!D22</f>
        <v>0</v>
      </c>
    </row>
    <row r="23" spans="1:10" s="86" customFormat="1" ht="15.75">
      <c r="A23" s="260" t="s">
        <v>32</v>
      </c>
      <c r="B23" s="256" t="s">
        <v>52</v>
      </c>
      <c r="C23" s="236" t="s">
        <v>65</v>
      </c>
      <c r="D23" s="251">
        <f>D25+D26</f>
        <v>0</v>
      </c>
      <c r="E23" s="236" t="s">
        <v>65</v>
      </c>
      <c r="F23" s="251">
        <f>F25+F26</f>
        <v>0</v>
      </c>
      <c r="G23" s="268" t="s">
        <v>65</v>
      </c>
      <c r="H23" s="269">
        <f>J23+'РАСХОДЫ 4'!D23</f>
        <v>0</v>
      </c>
      <c r="I23" s="268" t="s">
        <v>65</v>
      </c>
      <c r="J23" s="269">
        <f>'РАСХОДЫ 3'!D23</f>
        <v>0</v>
      </c>
    </row>
    <row r="24" spans="1:10" s="86" customFormat="1" ht="15.75">
      <c r="A24" s="261" t="s">
        <v>21</v>
      </c>
      <c r="B24" s="257"/>
      <c r="C24" s="205"/>
      <c r="D24" s="148"/>
      <c r="E24" s="205"/>
      <c r="F24" s="148"/>
      <c r="G24" s="265"/>
      <c r="H24" s="159"/>
      <c r="I24" s="265"/>
      <c r="J24" s="159"/>
    </row>
    <row r="25" spans="1:10" s="86" customFormat="1" ht="15.75">
      <c r="A25" s="231" t="s">
        <v>33</v>
      </c>
      <c r="B25" s="222" t="s">
        <v>53</v>
      </c>
      <c r="C25" s="207" t="s">
        <v>65</v>
      </c>
      <c r="D25" s="181"/>
      <c r="E25" s="207" t="s">
        <v>65</v>
      </c>
      <c r="F25" s="181"/>
      <c r="G25" s="266" t="s">
        <v>65</v>
      </c>
      <c r="H25" s="184">
        <f>J25+'РАСХОДЫ 4'!D25</f>
        <v>0</v>
      </c>
      <c r="I25" s="266" t="s">
        <v>65</v>
      </c>
      <c r="J25" s="184">
        <f>'РАСХОДЫ 3'!D25</f>
        <v>0</v>
      </c>
    </row>
    <row r="26" spans="1:10" s="86" customFormat="1" ht="16.5" thickBot="1">
      <c r="A26" s="261" t="s">
        <v>34</v>
      </c>
      <c r="B26" s="258" t="s">
        <v>54</v>
      </c>
      <c r="C26" s="205" t="s">
        <v>65</v>
      </c>
      <c r="D26" s="249"/>
      <c r="E26" s="205" t="s">
        <v>65</v>
      </c>
      <c r="F26" s="249"/>
      <c r="G26" s="265" t="s">
        <v>65</v>
      </c>
      <c r="H26" s="159">
        <f>J26+'РАСХОДЫ 4'!D26</f>
        <v>0</v>
      </c>
      <c r="I26" s="265" t="s">
        <v>65</v>
      </c>
      <c r="J26" s="159">
        <f>'РАСХОДЫ 3'!D26</f>
        <v>0</v>
      </c>
    </row>
    <row r="27" spans="1:10" s="86" customFormat="1" ht="26.25" customHeight="1" thickBot="1">
      <c r="A27" s="220" t="s">
        <v>69</v>
      </c>
      <c r="B27" s="164" t="s">
        <v>55</v>
      </c>
      <c r="C27" s="255">
        <v>3793</v>
      </c>
      <c r="D27" s="250">
        <v>3793</v>
      </c>
      <c r="E27" s="255">
        <v>237</v>
      </c>
      <c r="F27" s="250">
        <v>230</v>
      </c>
      <c r="G27" s="271">
        <f>I27+'РАСХОДЫ 4'!C27</f>
        <v>970</v>
      </c>
      <c r="H27" s="264">
        <f>J27+'РАСХОДЫ 4'!D27</f>
        <v>970</v>
      </c>
      <c r="I27" s="271">
        <f>'РАСХОДЫ 3'!C27</f>
        <v>810</v>
      </c>
      <c r="J27" s="264">
        <f>'РАСХОДЫ 3'!D27</f>
        <v>810</v>
      </c>
    </row>
    <row r="28" spans="1:10" s="86" customFormat="1" ht="15.75">
      <c r="A28" s="221" t="s">
        <v>30</v>
      </c>
      <c r="B28" s="259"/>
      <c r="C28" s="212"/>
      <c r="D28" s="148"/>
      <c r="E28" s="212"/>
      <c r="F28" s="148"/>
      <c r="G28" s="267"/>
      <c r="H28" s="159"/>
      <c r="I28" s="267"/>
      <c r="J28" s="159"/>
    </row>
    <row r="29" spans="1:10" s="86" customFormat="1" ht="15.75">
      <c r="A29" s="231" t="s">
        <v>35</v>
      </c>
      <c r="B29" s="222" t="s">
        <v>56</v>
      </c>
      <c r="C29" s="207" t="s">
        <v>65</v>
      </c>
      <c r="D29" s="252">
        <f>D31+D32</f>
        <v>0</v>
      </c>
      <c r="E29" s="207" t="s">
        <v>65</v>
      </c>
      <c r="F29" s="252">
        <f>F31+F32</f>
        <v>0</v>
      </c>
      <c r="G29" s="266" t="s">
        <v>65</v>
      </c>
      <c r="H29" s="184">
        <f>J29+'РАСХОДЫ 4'!D29</f>
        <v>0</v>
      </c>
      <c r="I29" s="266" t="s">
        <v>65</v>
      </c>
      <c r="J29" s="184">
        <f>'РАСХОДЫ 3'!D29</f>
        <v>0</v>
      </c>
    </row>
    <row r="30" spans="1:10" s="86" customFormat="1" ht="15.75">
      <c r="A30" s="261" t="s">
        <v>21</v>
      </c>
      <c r="B30" s="257"/>
      <c r="C30" s="205"/>
      <c r="D30" s="148"/>
      <c r="E30" s="205"/>
      <c r="F30" s="148"/>
      <c r="G30" s="265"/>
      <c r="H30" s="159"/>
      <c r="I30" s="265"/>
      <c r="J30" s="159"/>
    </row>
    <row r="31" spans="1:10" s="86" customFormat="1" ht="15.75">
      <c r="A31" s="231" t="s">
        <v>33</v>
      </c>
      <c r="B31" s="222" t="s">
        <v>57</v>
      </c>
      <c r="C31" s="207" t="s">
        <v>65</v>
      </c>
      <c r="D31" s="181"/>
      <c r="E31" s="207" t="s">
        <v>65</v>
      </c>
      <c r="F31" s="181"/>
      <c r="G31" s="266" t="s">
        <v>65</v>
      </c>
      <c r="H31" s="184">
        <f>J31+'РАСХОДЫ 4'!D31</f>
        <v>0</v>
      </c>
      <c r="I31" s="266" t="s">
        <v>65</v>
      </c>
      <c r="J31" s="184">
        <f>'РАСХОДЫ 3'!D31</f>
        <v>0</v>
      </c>
    </row>
    <row r="32" spans="1:10" s="86" customFormat="1" ht="16.5" customHeight="1">
      <c r="A32" s="260" t="s">
        <v>34</v>
      </c>
      <c r="B32" s="256" t="s">
        <v>58</v>
      </c>
      <c r="C32" s="236" t="s">
        <v>65</v>
      </c>
      <c r="D32" s="253"/>
      <c r="E32" s="236" t="s">
        <v>65</v>
      </c>
      <c r="F32" s="253"/>
      <c r="G32" s="268" t="s">
        <v>65</v>
      </c>
      <c r="H32" s="269">
        <f>J32+'РАСХОДЫ 4'!D32</f>
        <v>0</v>
      </c>
      <c r="I32" s="268" t="s">
        <v>65</v>
      </c>
      <c r="J32" s="269">
        <f>'РАСХОДЫ 3'!D32</f>
        <v>0</v>
      </c>
    </row>
    <row r="33" spans="1:10" s="86" customFormat="1" ht="15.75" customHeight="1">
      <c r="A33" s="260" t="s">
        <v>36</v>
      </c>
      <c r="B33" s="256" t="s">
        <v>59</v>
      </c>
      <c r="C33" s="236" t="s">
        <v>65</v>
      </c>
      <c r="D33" s="253">
        <v>213</v>
      </c>
      <c r="E33" s="236" t="s">
        <v>65</v>
      </c>
      <c r="F33" s="253"/>
      <c r="G33" s="268" t="s">
        <v>65</v>
      </c>
      <c r="H33" s="269">
        <f>J33+'РАСХОДЫ 4'!D33</f>
        <v>0</v>
      </c>
      <c r="I33" s="268" t="s">
        <v>65</v>
      </c>
      <c r="J33" s="269">
        <f>'РАСХОДЫ 3'!D33</f>
        <v>0</v>
      </c>
    </row>
    <row r="34" spans="1:10" s="86" customFormat="1" ht="20.25" customHeight="1" thickBot="1">
      <c r="A34" s="261" t="s">
        <v>37</v>
      </c>
      <c r="B34" s="258" t="s">
        <v>60</v>
      </c>
      <c r="C34" s="205" t="s">
        <v>65</v>
      </c>
      <c r="D34" s="249">
        <v>1701</v>
      </c>
      <c r="E34" s="205" t="s">
        <v>65</v>
      </c>
      <c r="F34" s="249">
        <v>230</v>
      </c>
      <c r="G34" s="265" t="s">
        <v>65</v>
      </c>
      <c r="H34" s="159">
        <f>J34+'РАСХОДЫ 4'!D34</f>
        <v>773</v>
      </c>
      <c r="I34" s="265" t="s">
        <v>65</v>
      </c>
      <c r="J34" s="159">
        <f>'РАСХОДЫ 3'!D34</f>
        <v>613</v>
      </c>
    </row>
    <row r="35" spans="1:10" s="86" customFormat="1" ht="37.5" customHeight="1" thickBot="1">
      <c r="A35" s="220" t="s">
        <v>68</v>
      </c>
      <c r="B35" s="113" t="s">
        <v>61</v>
      </c>
      <c r="C35" s="254">
        <f>C19+C20+C27</f>
        <v>9413</v>
      </c>
      <c r="D35" s="248">
        <f>D19+D20+D27</f>
        <v>9384</v>
      </c>
      <c r="E35" s="254">
        <f>E19+E20+E27</f>
        <v>998</v>
      </c>
      <c r="F35" s="248">
        <f>F19+F20+F27</f>
        <v>991</v>
      </c>
      <c r="G35" s="272">
        <f>I35+'РАСХОДЫ 4'!C35</f>
        <v>3565</v>
      </c>
      <c r="H35" s="264">
        <f>J35+'РАСХОДЫ 4'!D35</f>
        <v>3564</v>
      </c>
      <c r="I35" s="272">
        <f>'РАСХОДЫ 3'!C35</f>
        <v>2853</v>
      </c>
      <c r="J35" s="264">
        <f>'РАСХОДЫ 3'!D35</f>
        <v>2852</v>
      </c>
    </row>
    <row r="37" spans="1:10">
      <c r="A37" s="28" t="s">
        <v>67</v>
      </c>
    </row>
  </sheetData>
  <sheetProtection sheet="1" objects="1" scenarios="1"/>
  <mergeCells count="8">
    <mergeCell ref="A2:J2"/>
    <mergeCell ref="A3:A5"/>
    <mergeCell ref="B3:B5"/>
    <mergeCell ref="C3:J3"/>
    <mergeCell ref="C4:D4"/>
    <mergeCell ref="E4:F4"/>
    <mergeCell ref="G4:H4"/>
    <mergeCell ref="I4:J4"/>
  </mergeCells>
  <phoneticPr fontId="20" type="noConversion"/>
  <pageMargins left="0.31496062992125984" right="0.11811023622047245" top="0.55118110236220474" bottom="0.15748031496062992" header="0.31496062992125984" footer="0.31496062992125984"/>
  <pageSetup paperSize="9" scale="7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I21"/>
  <sheetViews>
    <sheetView workbookViewId="0">
      <selection activeCell="M14" sqref="M14"/>
    </sheetView>
  </sheetViews>
  <sheetFormatPr defaultRowHeight="15"/>
  <cols>
    <col min="1" max="1" width="38.28515625" customWidth="1"/>
    <col min="2" max="2" width="6.7109375" customWidth="1"/>
    <col min="3" max="3" width="13" customWidth="1"/>
    <col min="4" max="4" width="11" customWidth="1"/>
    <col min="5" max="5" width="10.85546875" customWidth="1"/>
    <col min="6" max="6" width="11.140625" customWidth="1"/>
    <col min="9" max="9" width="11" customWidth="1"/>
    <col min="10" max="10" width="10.140625" customWidth="1"/>
    <col min="12" max="12" width="12.140625" customWidth="1"/>
    <col min="13" max="13" width="10" customWidth="1"/>
    <col min="14" max="14" width="9" customWidth="1"/>
  </cols>
  <sheetData>
    <row r="1" spans="1:191">
      <c r="M1" s="283" t="s">
        <v>171</v>
      </c>
      <c r="N1" s="283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</row>
    <row r="2" spans="1:191"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</row>
    <row r="3" spans="1:191" ht="15.75" thickBot="1">
      <c r="A3" s="278" t="s">
        <v>72</v>
      </c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</row>
    <row r="4" spans="1:191" ht="21" customHeight="1" thickBot="1">
      <c r="A4" s="279" t="s">
        <v>19</v>
      </c>
      <c r="B4" s="284" t="s">
        <v>38</v>
      </c>
      <c r="C4" s="285" t="s">
        <v>99</v>
      </c>
      <c r="D4" s="285"/>
      <c r="E4" s="285"/>
      <c r="F4" s="285"/>
      <c r="G4" s="285"/>
      <c r="H4" s="285"/>
      <c r="I4" s="285"/>
      <c r="J4" s="285"/>
      <c r="K4" s="285"/>
      <c r="L4" s="285"/>
      <c r="M4" s="285"/>
      <c r="N4" s="285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15"/>
      <c r="EF4" s="15"/>
      <c r="EG4" s="15"/>
      <c r="EH4" s="15"/>
      <c r="EI4" s="15"/>
      <c r="EJ4" s="15"/>
      <c r="EK4" s="15"/>
      <c r="EL4" s="15"/>
      <c r="EM4" s="15"/>
      <c r="EN4" s="15"/>
      <c r="EO4" s="15"/>
      <c r="EP4" s="15"/>
      <c r="EQ4" s="15"/>
      <c r="ER4" s="15"/>
    </row>
    <row r="5" spans="1:191" ht="56.25" customHeight="1" thickBot="1">
      <c r="A5" s="279"/>
      <c r="B5" s="284"/>
      <c r="C5" s="279" t="s">
        <v>173</v>
      </c>
      <c r="D5" s="279"/>
      <c r="E5" s="279"/>
      <c r="F5" s="279" t="s">
        <v>174</v>
      </c>
      <c r="G5" s="279"/>
      <c r="H5" s="279"/>
      <c r="I5" s="279" t="s">
        <v>175</v>
      </c>
      <c r="J5" s="279"/>
      <c r="K5" s="279"/>
      <c r="L5" s="279" t="s">
        <v>172</v>
      </c>
      <c r="M5" s="279"/>
      <c r="N5" s="279"/>
      <c r="O5" s="16"/>
      <c r="P5" s="16"/>
      <c r="Q5" s="16"/>
      <c r="R5" s="16"/>
      <c r="S5" s="16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/>
      <c r="EM5" s="15"/>
      <c r="EN5" s="15"/>
      <c r="EO5" s="15"/>
      <c r="EP5" s="15"/>
      <c r="EQ5" s="15"/>
      <c r="ER5" s="15"/>
    </row>
    <row r="6" spans="1:191" ht="75" customHeight="1" thickBot="1">
      <c r="A6" s="279"/>
      <c r="B6" s="284"/>
      <c r="C6" s="90" t="s">
        <v>96</v>
      </c>
      <c r="D6" s="90" t="s">
        <v>97</v>
      </c>
      <c r="E6" s="90" t="s">
        <v>98</v>
      </c>
      <c r="F6" s="90" t="s">
        <v>96</v>
      </c>
      <c r="G6" s="90" t="s">
        <v>97</v>
      </c>
      <c r="H6" s="90" t="s">
        <v>98</v>
      </c>
      <c r="I6" s="90" t="s">
        <v>96</v>
      </c>
      <c r="J6" s="90" t="s">
        <v>97</v>
      </c>
      <c r="K6" s="90" t="s">
        <v>98</v>
      </c>
      <c r="L6" s="90" t="s">
        <v>96</v>
      </c>
      <c r="M6" s="90" t="s">
        <v>97</v>
      </c>
      <c r="N6" s="90" t="s">
        <v>98</v>
      </c>
      <c r="O6" s="47"/>
      <c r="P6" s="47"/>
      <c r="Q6" s="47"/>
      <c r="R6" s="47"/>
      <c r="S6" s="47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  <c r="DO6" s="15"/>
      <c r="DP6" s="15"/>
      <c r="DQ6" s="15"/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/>
      <c r="EC6" s="15"/>
      <c r="ED6" s="15"/>
      <c r="EE6" s="15"/>
      <c r="EF6" s="15"/>
      <c r="EG6" s="15"/>
      <c r="EH6" s="15"/>
      <c r="EI6" s="15"/>
      <c r="EJ6" s="15"/>
      <c r="EK6" s="15"/>
      <c r="EL6" s="15"/>
      <c r="EM6" s="15"/>
      <c r="EN6" s="15"/>
      <c r="EO6" s="15"/>
      <c r="EP6" s="15"/>
      <c r="EQ6" s="15"/>
      <c r="ER6" s="15"/>
    </row>
    <row r="7" spans="1:191" ht="14.25" customHeight="1" thickBot="1">
      <c r="A7" s="161">
        <v>1</v>
      </c>
      <c r="B7" s="161">
        <v>2</v>
      </c>
      <c r="C7" s="161">
        <v>3</v>
      </c>
      <c r="D7" s="161">
        <v>4</v>
      </c>
      <c r="E7" s="161">
        <v>5</v>
      </c>
      <c r="F7" s="161">
        <v>6</v>
      </c>
      <c r="G7" s="161">
        <v>7</v>
      </c>
      <c r="H7" s="161">
        <v>8</v>
      </c>
      <c r="I7" s="161">
        <v>9</v>
      </c>
      <c r="J7" s="161">
        <v>10</v>
      </c>
      <c r="K7" s="161">
        <v>11</v>
      </c>
      <c r="L7" s="161">
        <v>12</v>
      </c>
      <c r="M7" s="161">
        <v>13</v>
      </c>
      <c r="N7" s="161">
        <v>14</v>
      </c>
      <c r="O7" s="49"/>
      <c r="P7" s="49"/>
      <c r="Q7" s="49"/>
      <c r="R7" s="49"/>
      <c r="S7" s="49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</row>
    <row r="8" spans="1:191" ht="18" customHeight="1" thickBot="1">
      <c r="A8" s="94" t="s">
        <v>73</v>
      </c>
      <c r="B8" s="164" t="s">
        <v>74</v>
      </c>
      <c r="C8" s="172"/>
      <c r="D8" s="172"/>
      <c r="E8" s="173"/>
      <c r="F8" s="172"/>
      <c r="G8" s="172"/>
      <c r="H8" s="173"/>
      <c r="I8" s="174">
        <f>L8+'Численность 4'!C8</f>
        <v>0</v>
      </c>
      <c r="J8" s="174">
        <f>M8+'Численность 4'!D8</f>
        <v>0</v>
      </c>
      <c r="K8" s="175">
        <f>N8+'Численность 4'!E8</f>
        <v>0</v>
      </c>
      <c r="L8" s="174">
        <f>'Численность 3'!C8</f>
        <v>0</v>
      </c>
      <c r="M8" s="174">
        <f>'Численность 3'!D8</f>
        <v>0</v>
      </c>
      <c r="N8" s="175">
        <f>'Численность 3'!E8</f>
        <v>0</v>
      </c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</row>
    <row r="9" spans="1:191" ht="32.25" customHeight="1" thickBot="1">
      <c r="A9" s="34" t="s">
        <v>75</v>
      </c>
      <c r="B9" s="35" t="s">
        <v>76</v>
      </c>
      <c r="C9" s="144">
        <f t="shared" ref="C9:H9" si="0">C11+C12+C13+C14+C15</f>
        <v>10</v>
      </c>
      <c r="D9" s="144">
        <f t="shared" si="0"/>
        <v>10</v>
      </c>
      <c r="E9" s="145">
        <f t="shared" si="0"/>
        <v>10</v>
      </c>
      <c r="F9" s="144">
        <f t="shared" si="0"/>
        <v>1</v>
      </c>
      <c r="G9" s="144">
        <f t="shared" si="0"/>
        <v>1</v>
      </c>
      <c r="H9" s="145">
        <f t="shared" si="0"/>
        <v>1</v>
      </c>
      <c r="I9" s="156">
        <f>L9+'Численность 4'!C9</f>
        <v>8</v>
      </c>
      <c r="J9" s="156">
        <f>M9+'Численность 4'!D9</f>
        <v>7</v>
      </c>
      <c r="K9" s="157">
        <f>N9+'Численность 4'!E9</f>
        <v>7</v>
      </c>
      <c r="L9" s="156">
        <f>'Численность 3'!C9</f>
        <v>7</v>
      </c>
      <c r="M9" s="156">
        <f>'Численность 3'!D9</f>
        <v>6</v>
      </c>
      <c r="N9" s="157">
        <f>'Численность 3'!E9</f>
        <v>6</v>
      </c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</row>
    <row r="10" spans="1:191" ht="15.75">
      <c r="A10" s="165" t="s">
        <v>77</v>
      </c>
      <c r="B10" s="166"/>
      <c r="C10" s="167"/>
      <c r="D10" s="168"/>
      <c r="E10" s="169"/>
      <c r="F10" s="167"/>
      <c r="G10" s="168"/>
      <c r="H10" s="169"/>
      <c r="I10" s="176">
        <f>L10+'Численность 4'!C10</f>
        <v>0</v>
      </c>
      <c r="J10" s="177">
        <f>M10+'Численность 4'!D10</f>
        <v>0</v>
      </c>
      <c r="K10" s="178">
        <f>N10+'Численность 4'!E10</f>
        <v>0</v>
      </c>
      <c r="L10" s="176">
        <f>'Численность 3'!C10</f>
        <v>0</v>
      </c>
      <c r="M10" s="177">
        <f>'Численность 3'!D10</f>
        <v>0</v>
      </c>
      <c r="N10" s="178">
        <f>'Численность 3'!E10</f>
        <v>0</v>
      </c>
    </row>
    <row r="11" spans="1:191" ht="15.75">
      <c r="A11" s="50" t="s">
        <v>79</v>
      </c>
      <c r="B11" s="30" t="s">
        <v>78</v>
      </c>
      <c r="C11" s="179">
        <v>2</v>
      </c>
      <c r="D11" s="180">
        <v>2</v>
      </c>
      <c r="E11" s="181">
        <v>2</v>
      </c>
      <c r="F11" s="179">
        <v>1</v>
      </c>
      <c r="G11" s="180">
        <v>1</v>
      </c>
      <c r="H11" s="181">
        <v>1</v>
      </c>
      <c r="I11" s="182">
        <f>L11+'Численность 4'!C11</f>
        <v>1</v>
      </c>
      <c r="J11" s="183">
        <f>M11+'Численность 4'!D11</f>
        <v>1</v>
      </c>
      <c r="K11" s="184">
        <f>N11+'Численность 4'!E11</f>
        <v>1</v>
      </c>
      <c r="L11" s="182">
        <f>'Численность 3'!C11</f>
        <v>0</v>
      </c>
      <c r="M11" s="183">
        <f>'Численность 3'!D11</f>
        <v>0</v>
      </c>
      <c r="N11" s="184">
        <f>'Численность 3'!E11</f>
        <v>0</v>
      </c>
    </row>
    <row r="12" spans="1:191" ht="15.75">
      <c r="A12" s="22" t="s">
        <v>80</v>
      </c>
      <c r="B12" s="32" t="s">
        <v>81</v>
      </c>
      <c r="C12" s="185"/>
      <c r="D12" s="186"/>
      <c r="E12" s="187"/>
      <c r="F12" s="185"/>
      <c r="G12" s="186"/>
      <c r="H12" s="187"/>
      <c r="I12" s="188">
        <f>L12+'Численность 4'!C12</f>
        <v>2</v>
      </c>
      <c r="J12" s="189">
        <f>M12+'Численность 4'!D12</f>
        <v>2</v>
      </c>
      <c r="K12" s="190">
        <f>N12+'Численность 4'!E12</f>
        <v>2</v>
      </c>
      <c r="L12" s="188">
        <f>'Численность 3'!C12</f>
        <v>2</v>
      </c>
      <c r="M12" s="189">
        <f>'Численность 3'!D12</f>
        <v>2</v>
      </c>
      <c r="N12" s="190">
        <f>'Численность 3'!E12</f>
        <v>2</v>
      </c>
    </row>
    <row r="13" spans="1:191" ht="15.75">
      <c r="A13" s="22" t="s">
        <v>82</v>
      </c>
      <c r="B13" s="32" t="s">
        <v>83</v>
      </c>
      <c r="C13" s="185">
        <v>6</v>
      </c>
      <c r="D13" s="186">
        <v>6</v>
      </c>
      <c r="E13" s="187">
        <v>6</v>
      </c>
      <c r="F13" s="185"/>
      <c r="G13" s="186"/>
      <c r="H13" s="187"/>
      <c r="I13" s="188">
        <f>L13+'Численность 4'!C13</f>
        <v>1</v>
      </c>
      <c r="J13" s="189">
        <f>M13+'Численность 4'!D13</f>
        <v>1</v>
      </c>
      <c r="K13" s="190">
        <f>N13+'Численность 4'!E13</f>
        <v>1</v>
      </c>
      <c r="L13" s="188">
        <f>'Численность 3'!C13</f>
        <v>1</v>
      </c>
      <c r="M13" s="189">
        <f>'Численность 3'!D13</f>
        <v>1</v>
      </c>
      <c r="N13" s="190">
        <f>'Численность 3'!E13</f>
        <v>1</v>
      </c>
    </row>
    <row r="14" spans="1:191" ht="15.75">
      <c r="A14" s="22" t="s">
        <v>84</v>
      </c>
      <c r="B14" s="32" t="s">
        <v>85</v>
      </c>
      <c r="C14" s="185">
        <v>2</v>
      </c>
      <c r="D14" s="186">
        <v>2</v>
      </c>
      <c r="E14" s="187">
        <v>2</v>
      </c>
      <c r="F14" s="185"/>
      <c r="G14" s="186"/>
      <c r="H14" s="187"/>
      <c r="I14" s="188">
        <f>L14+'Численность 4'!C14</f>
        <v>4</v>
      </c>
      <c r="J14" s="189">
        <f>M14+'Численность 4'!D14</f>
        <v>3</v>
      </c>
      <c r="K14" s="190">
        <f>N14+'Численность 4'!E14</f>
        <v>3</v>
      </c>
      <c r="L14" s="188">
        <f>'Численность 3'!C14</f>
        <v>4</v>
      </c>
      <c r="M14" s="189">
        <f>'Численность 3'!D14</f>
        <v>3</v>
      </c>
      <c r="N14" s="190">
        <f>'Численность 3'!E14</f>
        <v>3</v>
      </c>
    </row>
    <row r="15" spans="1:191" ht="16.5" thickBot="1">
      <c r="A15" s="170" t="s">
        <v>86</v>
      </c>
      <c r="B15" s="33" t="s">
        <v>87</v>
      </c>
      <c r="C15" s="191"/>
      <c r="D15" s="192"/>
      <c r="E15" s="193"/>
      <c r="F15" s="191"/>
      <c r="G15" s="192"/>
      <c r="H15" s="193"/>
      <c r="I15" s="194">
        <f>L15+'Численность 4'!C15</f>
        <v>0</v>
      </c>
      <c r="J15" s="195">
        <f>M15+'Численность 4'!D15</f>
        <v>0</v>
      </c>
      <c r="K15" s="196">
        <f>N15+'Численность 4'!E15</f>
        <v>0</v>
      </c>
      <c r="L15" s="194">
        <f>'Численность 3'!C15</f>
        <v>0</v>
      </c>
      <c r="M15" s="195">
        <f>'Численность 3'!D15</f>
        <v>0</v>
      </c>
      <c r="N15" s="196">
        <f>'Численность 3'!E15</f>
        <v>0</v>
      </c>
    </row>
    <row r="16" spans="1:191" ht="32.25" customHeight="1" thickBot="1">
      <c r="A16" s="94" t="s">
        <v>88</v>
      </c>
      <c r="B16" s="164" t="s">
        <v>89</v>
      </c>
      <c r="C16" s="172">
        <v>10.25</v>
      </c>
      <c r="D16" s="172">
        <v>10</v>
      </c>
      <c r="E16" s="173">
        <v>10</v>
      </c>
      <c r="F16" s="172"/>
      <c r="G16" s="172"/>
      <c r="H16" s="173"/>
      <c r="I16" s="174">
        <f>L16+'Численность 4'!C16</f>
        <v>2.25</v>
      </c>
      <c r="J16" s="174">
        <f>M16+'Численность 4'!D16</f>
        <v>1.5</v>
      </c>
      <c r="K16" s="175">
        <f>N16+'Численность 4'!E16</f>
        <v>2</v>
      </c>
      <c r="L16" s="174">
        <f>'Численность 3'!C16</f>
        <v>2.25</v>
      </c>
      <c r="M16" s="174">
        <f>'Численность 3'!D16</f>
        <v>1.5</v>
      </c>
      <c r="N16" s="175">
        <f>'Численность 3'!E16</f>
        <v>2</v>
      </c>
    </row>
    <row r="17" spans="1:14" ht="33.75" customHeight="1" thickBot="1">
      <c r="A17" s="34" t="s">
        <v>90</v>
      </c>
      <c r="B17" s="35" t="s">
        <v>91</v>
      </c>
      <c r="C17" s="154"/>
      <c r="D17" s="154"/>
      <c r="E17" s="155"/>
      <c r="F17" s="154"/>
      <c r="G17" s="154"/>
      <c r="H17" s="155"/>
      <c r="I17" s="156">
        <f>L17+'Численность 4'!C17</f>
        <v>0</v>
      </c>
      <c r="J17" s="156">
        <f>M17+'Численность 4'!D17</f>
        <v>0</v>
      </c>
      <c r="K17" s="157">
        <f>N17+'Численность 4'!E17</f>
        <v>0</v>
      </c>
      <c r="L17" s="156">
        <f>'Численность 3'!C17</f>
        <v>0</v>
      </c>
      <c r="M17" s="156">
        <f>'Численность 3'!D17</f>
        <v>0</v>
      </c>
      <c r="N17" s="157">
        <f>'Численность 3'!E17</f>
        <v>0</v>
      </c>
    </row>
    <row r="18" spans="1:14" ht="45.75" customHeight="1" thickBot="1">
      <c r="A18" s="112" t="s">
        <v>92</v>
      </c>
      <c r="B18" s="113" t="s">
        <v>93</v>
      </c>
      <c r="C18" s="149">
        <f t="shared" ref="C18:H18" si="1">C8+C9+C16+C17</f>
        <v>20.25</v>
      </c>
      <c r="D18" s="149">
        <f t="shared" si="1"/>
        <v>20</v>
      </c>
      <c r="E18" s="163">
        <f t="shared" si="1"/>
        <v>20</v>
      </c>
      <c r="F18" s="149">
        <f t="shared" si="1"/>
        <v>1</v>
      </c>
      <c r="G18" s="149">
        <f t="shared" si="1"/>
        <v>1</v>
      </c>
      <c r="H18" s="163">
        <f t="shared" si="1"/>
        <v>1</v>
      </c>
      <c r="I18" s="160">
        <f>L18+'Численность 4'!C18</f>
        <v>10.25</v>
      </c>
      <c r="J18" s="160">
        <f>M18+'Численность 4'!D18</f>
        <v>8.5</v>
      </c>
      <c r="K18" s="171">
        <f>N18+'Численность 4'!E18</f>
        <v>9</v>
      </c>
      <c r="L18" s="160">
        <f>'Численность 3'!C18</f>
        <v>9.25</v>
      </c>
      <c r="M18" s="160">
        <f>'Численность 3'!D18</f>
        <v>7.5</v>
      </c>
      <c r="N18" s="171">
        <f>'Численность 3'!E18</f>
        <v>8</v>
      </c>
    </row>
    <row r="19" spans="1:14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</row>
    <row r="20" spans="1:14" ht="27.75" customHeight="1">
      <c r="A20" s="335" t="s">
        <v>94</v>
      </c>
      <c r="B20" s="353"/>
      <c r="C20" s="353"/>
      <c r="D20" s="353"/>
      <c r="E20" s="353"/>
      <c r="F20" s="353"/>
      <c r="G20" s="353"/>
      <c r="H20" s="353"/>
      <c r="I20" s="353"/>
      <c r="J20" s="353"/>
      <c r="K20" s="353"/>
      <c r="L20" s="353"/>
      <c r="M20" s="353"/>
      <c r="N20" s="353"/>
    </row>
    <row r="21" spans="1:14">
      <c r="A21" s="28" t="s">
        <v>95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</row>
  </sheetData>
  <sheetProtection sheet="1" objects="1" scenarios="1"/>
  <mergeCells count="10">
    <mergeCell ref="A20:N20"/>
    <mergeCell ref="F5:H5"/>
    <mergeCell ref="I5:K5"/>
    <mergeCell ref="L5:N5"/>
    <mergeCell ref="M1:N1"/>
    <mergeCell ref="A3:N3"/>
    <mergeCell ref="A4:A6"/>
    <mergeCell ref="B4:B6"/>
    <mergeCell ref="C4:N4"/>
    <mergeCell ref="C5:E5"/>
  </mergeCells>
  <phoneticPr fontId="20" type="noConversion"/>
  <pageMargins left="0.31496062992125984" right="0.11811023622047245" top="0.74803149606299213" bottom="0.15748031496062992" header="0.31496062992125984" footer="0.31496062992125984"/>
  <pageSetup paperSize="9" scale="8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U28"/>
  <sheetViews>
    <sheetView zoomScale="75" workbookViewId="0">
      <selection activeCell="I8" sqref="I8:J8"/>
    </sheetView>
  </sheetViews>
  <sheetFormatPr defaultRowHeight="15"/>
  <cols>
    <col min="1" max="1" width="48.140625" customWidth="1"/>
    <col min="2" max="2" width="6.5703125" customWidth="1"/>
    <col min="3" max="3" width="16.42578125" customWidth="1"/>
    <col min="4" max="4" width="12.85546875" customWidth="1"/>
    <col min="5" max="5" width="15" customWidth="1"/>
    <col min="6" max="6" width="15.5703125" customWidth="1"/>
    <col min="7" max="7" width="15.7109375" customWidth="1"/>
    <col min="8" max="8" width="13" customWidth="1"/>
    <col min="9" max="9" width="14.85546875" customWidth="1"/>
    <col min="10" max="10" width="13.85546875" customWidth="1"/>
    <col min="11" max="151" width="9.140625" style="15"/>
  </cols>
  <sheetData>
    <row r="1" spans="1:229">
      <c r="J1" s="4" t="s">
        <v>215</v>
      </c>
    </row>
    <row r="2" spans="1:229" ht="9" customHeight="1"/>
    <row r="3" spans="1:229" ht="18.75" customHeight="1" thickBot="1">
      <c r="A3" s="321" t="s">
        <v>164</v>
      </c>
      <c r="B3" s="321"/>
      <c r="C3" s="321"/>
      <c r="D3" s="321"/>
      <c r="E3" s="321"/>
      <c r="F3" s="321"/>
      <c r="G3" s="321"/>
      <c r="H3" s="321"/>
      <c r="I3" s="321"/>
      <c r="J3" s="321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</row>
    <row r="4" spans="1:229" ht="16.5" customHeight="1" thickBot="1">
      <c r="A4" s="281" t="s">
        <v>19</v>
      </c>
      <c r="B4" s="279" t="s">
        <v>38</v>
      </c>
      <c r="C4" s="280" t="s">
        <v>99</v>
      </c>
      <c r="D4" s="280"/>
      <c r="E4" s="280"/>
      <c r="F4" s="280"/>
      <c r="G4" s="280"/>
      <c r="H4" s="280"/>
      <c r="I4" s="280"/>
      <c r="J4" s="280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</row>
    <row r="5" spans="1:229" ht="57" customHeight="1" thickBot="1">
      <c r="A5" s="281"/>
      <c r="B5" s="279"/>
      <c r="C5" s="279" t="s">
        <v>217</v>
      </c>
      <c r="D5" s="279"/>
      <c r="E5" s="279" t="s">
        <v>218</v>
      </c>
      <c r="F5" s="279"/>
      <c r="G5" s="279" t="s">
        <v>219</v>
      </c>
      <c r="H5" s="279"/>
      <c r="I5" s="279" t="s">
        <v>220</v>
      </c>
      <c r="J5" s="279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</row>
    <row r="6" spans="1:229" ht="15.75" thickBot="1">
      <c r="A6" s="69">
        <v>1</v>
      </c>
      <c r="B6" s="65">
        <v>2</v>
      </c>
      <c r="C6" s="280">
        <v>3</v>
      </c>
      <c r="D6" s="280"/>
      <c r="E6" s="280">
        <v>4</v>
      </c>
      <c r="F6" s="280"/>
      <c r="G6" s="280">
        <v>5</v>
      </c>
      <c r="H6" s="280"/>
      <c r="I6" s="280">
        <v>6</v>
      </c>
      <c r="J6" s="280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</row>
    <row r="7" spans="1:229" ht="27.75" customHeight="1" thickBot="1">
      <c r="A7" s="94" t="s">
        <v>103</v>
      </c>
      <c r="B7" s="95">
        <v>300</v>
      </c>
      <c r="C7" s="354">
        <v>1</v>
      </c>
      <c r="D7" s="355"/>
      <c r="E7" s="354"/>
      <c r="F7" s="355"/>
      <c r="G7" s="342">
        <f>I7+'СПРАВКА 4'!C7</f>
        <v>2</v>
      </c>
      <c r="H7" s="343"/>
      <c r="I7" s="342">
        <f>'СПРАВКА 3 '!C7</f>
        <v>2</v>
      </c>
      <c r="J7" s="343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</row>
    <row r="8" spans="1:229" ht="35.25" customHeight="1" thickBot="1">
      <c r="A8" s="83" t="s">
        <v>104</v>
      </c>
      <c r="B8" s="84">
        <v>400</v>
      </c>
      <c r="C8" s="305">
        <f>C10+C11+C12+C13+C14</f>
        <v>3626</v>
      </c>
      <c r="D8" s="306"/>
      <c r="E8" s="305">
        <f>E10+E11+E12+E13+E14</f>
        <v>761</v>
      </c>
      <c r="F8" s="306"/>
      <c r="G8" s="347">
        <f>I8+'СПРАВКА 4'!C8</f>
        <v>2306</v>
      </c>
      <c r="H8" s="348"/>
      <c r="I8" s="347">
        <f>'СПРАВКА 3 '!C8</f>
        <v>1754</v>
      </c>
      <c r="J8" s="34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</row>
    <row r="9" spans="1:229" ht="15.75">
      <c r="A9" s="82" t="s">
        <v>77</v>
      </c>
      <c r="B9" s="85"/>
      <c r="C9" s="317"/>
      <c r="D9" s="349"/>
      <c r="E9" s="317"/>
      <c r="F9" s="349"/>
      <c r="G9" s="350"/>
      <c r="H9" s="351"/>
      <c r="I9" s="350"/>
      <c r="J9" s="351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</row>
    <row r="10" spans="1:229" ht="15.75">
      <c r="A10" s="59" t="s">
        <v>79</v>
      </c>
      <c r="B10" s="61" t="s">
        <v>105</v>
      </c>
      <c r="C10" s="315">
        <v>1001</v>
      </c>
      <c r="D10" s="344"/>
      <c r="E10" s="315">
        <v>761</v>
      </c>
      <c r="F10" s="344"/>
      <c r="G10" s="345">
        <f>I10+'СПРАВКА 4'!C10</f>
        <v>552</v>
      </c>
      <c r="H10" s="346"/>
      <c r="I10" s="345">
        <f>'СПРАВКА 3 '!C10</f>
        <v>0</v>
      </c>
      <c r="J10" s="346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</row>
    <row r="11" spans="1:229" ht="15.75">
      <c r="A11" s="54" t="s">
        <v>80</v>
      </c>
      <c r="B11" s="63" t="s">
        <v>106</v>
      </c>
      <c r="C11" s="288"/>
      <c r="D11" s="336"/>
      <c r="E11" s="288"/>
      <c r="F11" s="336"/>
      <c r="G11" s="337">
        <f>I11+'СПРАВКА 4'!C11</f>
        <v>807</v>
      </c>
      <c r="H11" s="338"/>
      <c r="I11" s="337">
        <f>'СПРАВКА 3 '!C11</f>
        <v>807</v>
      </c>
      <c r="J11" s="33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  <c r="AS11" s="58"/>
      <c r="AT11" s="58"/>
    </row>
    <row r="12" spans="1:229" ht="15.75">
      <c r="A12" s="54" t="s">
        <v>82</v>
      </c>
      <c r="B12" s="63" t="s">
        <v>107</v>
      </c>
      <c r="C12" s="288">
        <v>2084</v>
      </c>
      <c r="D12" s="336"/>
      <c r="E12" s="288"/>
      <c r="F12" s="336"/>
      <c r="G12" s="337">
        <f>I12+'СПРАВКА 4'!C12</f>
        <v>394</v>
      </c>
      <c r="H12" s="338"/>
      <c r="I12" s="337">
        <f>'СПРАВКА 3 '!C12</f>
        <v>394</v>
      </c>
      <c r="J12" s="33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  <c r="AT12" s="58"/>
    </row>
    <row r="13" spans="1:229" ht="15.75">
      <c r="A13" s="54" t="s">
        <v>84</v>
      </c>
      <c r="B13" s="63" t="s">
        <v>108</v>
      </c>
      <c r="C13" s="288">
        <v>541</v>
      </c>
      <c r="D13" s="336"/>
      <c r="E13" s="288"/>
      <c r="F13" s="336"/>
      <c r="G13" s="337">
        <f>I13+'СПРАВКА 4'!C13</f>
        <v>553</v>
      </c>
      <c r="H13" s="338"/>
      <c r="I13" s="337">
        <f>'СПРАВКА 3 '!C13</f>
        <v>553</v>
      </c>
      <c r="J13" s="33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</row>
    <row r="14" spans="1:229" ht="16.5" thickBot="1">
      <c r="A14" s="60" t="s">
        <v>86</v>
      </c>
      <c r="B14" s="64" t="s">
        <v>109</v>
      </c>
      <c r="C14" s="290"/>
      <c r="D14" s="339"/>
      <c r="E14" s="290"/>
      <c r="F14" s="339"/>
      <c r="G14" s="340">
        <f>I14+'СПРАВКА 4'!C14</f>
        <v>0</v>
      </c>
      <c r="H14" s="341"/>
      <c r="I14" s="340">
        <f>'СПРАВКА 3 '!C14</f>
        <v>0</v>
      </c>
      <c r="J14" s="341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</row>
    <row r="16" spans="1:229" ht="15.75" thickBot="1">
      <c r="A16" s="297" t="s">
        <v>110</v>
      </c>
      <c r="B16" s="297"/>
      <c r="C16" s="297"/>
      <c r="D16" s="297"/>
      <c r="E16" s="297"/>
      <c r="F16" s="297"/>
      <c r="G16" s="297"/>
      <c r="H16" s="297"/>
      <c r="I16" s="297"/>
      <c r="J16" s="297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44"/>
      <c r="EW16" s="44"/>
      <c r="EX16" s="44"/>
      <c r="EY16" s="44"/>
      <c r="EZ16" s="44"/>
      <c r="FA16" s="44"/>
      <c r="FB16" s="44"/>
      <c r="FC16" s="44"/>
      <c r="FD16" s="44"/>
      <c r="FE16" s="44"/>
      <c r="FF16" s="44"/>
      <c r="FG16" s="44"/>
      <c r="FH16" s="44"/>
      <c r="FI16" s="44"/>
      <c r="FJ16" s="44"/>
      <c r="FK16" s="44"/>
      <c r="FL16" s="44"/>
      <c r="FM16" s="44"/>
      <c r="FN16" s="44"/>
      <c r="FO16" s="44"/>
      <c r="FP16" s="44"/>
      <c r="FQ16" s="44"/>
      <c r="FR16" s="44"/>
      <c r="FS16" s="44"/>
      <c r="FT16" s="44"/>
      <c r="FU16" s="44"/>
      <c r="FV16" s="44"/>
      <c r="FW16" s="44"/>
      <c r="FX16" s="44"/>
      <c r="FY16" s="44"/>
      <c r="FZ16" s="44"/>
      <c r="GA16" s="44"/>
      <c r="GB16" s="44"/>
      <c r="GC16" s="44"/>
      <c r="GD16" s="44"/>
      <c r="GE16" s="44"/>
      <c r="GF16" s="44"/>
      <c r="GG16" s="44"/>
      <c r="GH16" s="44"/>
      <c r="GI16" s="44"/>
      <c r="GJ16" s="44"/>
      <c r="GK16" s="44"/>
      <c r="GL16" s="44"/>
      <c r="GM16" s="44"/>
      <c r="GN16" s="44"/>
      <c r="GO16" s="44"/>
      <c r="GP16" s="44"/>
      <c r="GQ16" s="44"/>
      <c r="GR16" s="44"/>
      <c r="GS16" s="44"/>
      <c r="GT16" s="44"/>
      <c r="GU16" s="44"/>
      <c r="GV16" s="44"/>
      <c r="GW16" s="44"/>
      <c r="GX16" s="44"/>
      <c r="GY16" s="44"/>
      <c r="GZ16" s="44"/>
      <c r="HA16" s="44"/>
      <c r="HB16" s="44"/>
      <c r="HC16" s="44"/>
      <c r="HD16" s="44"/>
      <c r="HE16" s="44"/>
      <c r="HF16" s="44"/>
      <c r="HG16" s="44"/>
      <c r="HH16" s="44"/>
      <c r="HI16" s="44"/>
      <c r="HJ16" s="44"/>
      <c r="HK16" s="44"/>
      <c r="HL16" s="44"/>
      <c r="HM16" s="44"/>
      <c r="HN16" s="44"/>
      <c r="HO16" s="44"/>
      <c r="HP16" s="44"/>
      <c r="HQ16" s="44"/>
      <c r="HR16" s="44"/>
      <c r="HS16" s="44"/>
      <c r="HT16" s="44"/>
      <c r="HU16" s="44"/>
    </row>
    <row r="17" spans="1:126" customFormat="1" ht="24.75" customHeight="1" thickBot="1">
      <c r="A17" s="281" t="s">
        <v>19</v>
      </c>
      <c r="B17" s="279" t="s">
        <v>38</v>
      </c>
      <c r="C17" s="280" t="s">
        <v>99</v>
      </c>
      <c r="D17" s="280"/>
      <c r="E17" s="280"/>
      <c r="F17" s="280"/>
      <c r="G17" s="280"/>
      <c r="H17" s="280"/>
      <c r="I17" s="280"/>
      <c r="J17" s="280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</row>
    <row r="18" spans="1:126" customFormat="1" ht="59.25" customHeight="1" thickBot="1">
      <c r="A18" s="281"/>
      <c r="B18" s="279"/>
      <c r="C18" s="279" t="s">
        <v>222</v>
      </c>
      <c r="D18" s="279"/>
      <c r="E18" s="279" t="s">
        <v>223</v>
      </c>
      <c r="F18" s="279"/>
      <c r="G18" s="279" t="s">
        <v>224</v>
      </c>
      <c r="H18" s="279"/>
      <c r="I18" s="279" t="s">
        <v>221</v>
      </c>
      <c r="J18" s="279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</row>
    <row r="19" spans="1:126" customFormat="1" ht="18.75" customHeight="1" thickBot="1">
      <c r="A19" s="281"/>
      <c r="B19" s="279"/>
      <c r="C19" s="65" t="s">
        <v>123</v>
      </c>
      <c r="D19" s="65" t="s">
        <v>124</v>
      </c>
      <c r="E19" s="65" t="s">
        <v>123</v>
      </c>
      <c r="F19" s="65" t="s">
        <v>124</v>
      </c>
      <c r="G19" s="65" t="s">
        <v>123</v>
      </c>
      <c r="H19" s="65" t="s">
        <v>124</v>
      </c>
      <c r="I19" s="65" t="s">
        <v>123</v>
      </c>
      <c r="J19" s="65" t="s">
        <v>124</v>
      </c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15"/>
      <c r="DR19" s="15"/>
      <c r="DS19" s="15"/>
      <c r="DT19" s="15"/>
      <c r="DU19" s="15"/>
      <c r="DV19" s="15"/>
    </row>
    <row r="20" spans="1:126" customFormat="1" ht="14.25" customHeight="1" thickBot="1">
      <c r="A20" s="69">
        <v>1</v>
      </c>
      <c r="B20" s="69">
        <v>2</v>
      </c>
      <c r="C20" s="69">
        <v>3</v>
      </c>
      <c r="D20" s="69">
        <v>4</v>
      </c>
      <c r="E20" s="96">
        <v>5</v>
      </c>
      <c r="F20" s="69">
        <v>6</v>
      </c>
      <c r="G20" s="69">
        <v>7</v>
      </c>
      <c r="H20" s="69">
        <v>8</v>
      </c>
      <c r="I20" s="69">
        <v>9</v>
      </c>
      <c r="J20" s="69">
        <v>10</v>
      </c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  <c r="DT20" s="15"/>
      <c r="DU20" s="15"/>
      <c r="DV20" s="15"/>
    </row>
    <row r="21" spans="1:126" customFormat="1" ht="39" customHeight="1" thickBot="1">
      <c r="A21" s="72" t="s">
        <v>111</v>
      </c>
      <c r="B21" s="73" t="s">
        <v>112</v>
      </c>
      <c r="C21" s="119" t="s">
        <v>235</v>
      </c>
      <c r="D21" s="120" t="s">
        <v>235</v>
      </c>
      <c r="E21" s="121"/>
      <c r="F21" s="120"/>
      <c r="G21" s="118">
        <f>I21+'СПРАВКА 4'!C21</f>
        <v>0</v>
      </c>
      <c r="H21" s="118">
        <f>J21+'СПРАВКА 4'!D21</f>
        <v>0</v>
      </c>
      <c r="I21" s="118">
        <f>'СПРАВКА 3 '!C21</f>
        <v>0</v>
      </c>
      <c r="J21" s="118">
        <f>'СПРАВКА 3 '!C22</f>
        <v>0</v>
      </c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  <c r="DQ21" s="15"/>
      <c r="DR21" s="15"/>
      <c r="DS21" s="15"/>
      <c r="DT21" s="15"/>
      <c r="DU21" s="15"/>
      <c r="DV21" s="15"/>
    </row>
    <row r="22" spans="1:126" customFormat="1" ht="38.25" customHeight="1" thickBot="1">
      <c r="A22" s="72" t="s">
        <v>113</v>
      </c>
      <c r="B22" s="73" t="s">
        <v>114</v>
      </c>
      <c r="C22" s="119"/>
      <c r="D22" s="120"/>
      <c r="E22" s="121"/>
      <c r="F22" s="120"/>
      <c r="G22" s="118">
        <f>I22+'СПРАВКА 4'!C22</f>
        <v>0</v>
      </c>
      <c r="H22" s="118">
        <f>J22+'СПРАВКА 4'!D22</f>
        <v>0</v>
      </c>
      <c r="I22" s="118">
        <f>'СПРАВКА 3 '!C21</f>
        <v>0</v>
      </c>
      <c r="J22" s="118">
        <f>'СПРАВКА 3 '!C22</f>
        <v>0</v>
      </c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  <c r="DQ22" s="15"/>
      <c r="DR22" s="15"/>
      <c r="DS22" s="15"/>
      <c r="DT22" s="15"/>
      <c r="DU22" s="15"/>
      <c r="DV22" s="15"/>
    </row>
    <row r="23" spans="1:126" customFormat="1" ht="45.75" customHeight="1" thickBot="1">
      <c r="A23" s="72" t="s">
        <v>216</v>
      </c>
      <c r="B23" s="73" t="s">
        <v>116</v>
      </c>
      <c r="C23" s="119"/>
      <c r="D23" s="120"/>
      <c r="E23" s="121"/>
      <c r="F23" s="120"/>
      <c r="G23" s="118">
        <f>I23+'СПРАВКА 4'!C23</f>
        <v>0</v>
      </c>
      <c r="H23" s="118">
        <f>J23+'СПРАВКА 4'!D23</f>
        <v>0</v>
      </c>
      <c r="I23" s="118">
        <f>'СПРАВКА 3 '!C21</f>
        <v>0</v>
      </c>
      <c r="J23" s="118">
        <f>'СПРАВКА 3 '!C22</f>
        <v>0</v>
      </c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  <c r="DQ23" s="15"/>
      <c r="DR23" s="15"/>
      <c r="DS23" s="15"/>
      <c r="DT23" s="15"/>
      <c r="DU23" s="15"/>
      <c r="DV23" s="15"/>
    </row>
    <row r="24" spans="1:126" customFormat="1" ht="49.5" customHeight="1" thickBot="1">
      <c r="A24" s="72" t="s">
        <v>117</v>
      </c>
      <c r="B24" s="73" t="s">
        <v>118</v>
      </c>
      <c r="C24" s="119"/>
      <c r="D24" s="120"/>
      <c r="E24" s="121"/>
      <c r="F24" s="120"/>
      <c r="G24" s="118">
        <f>I24+'СПРАВКА 4'!C24</f>
        <v>0</v>
      </c>
      <c r="H24" s="118">
        <f>J24+'СПРАВКА 4'!D24</f>
        <v>0</v>
      </c>
      <c r="I24" s="118">
        <f>'СПРАВКА 3 '!C21</f>
        <v>0</v>
      </c>
      <c r="J24" s="118">
        <f>'СПРАВКА 3 '!C22</f>
        <v>0</v>
      </c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</row>
    <row r="25" spans="1:126" customFormat="1" ht="47.25" customHeight="1" thickBot="1">
      <c r="A25" s="72" t="s">
        <v>119</v>
      </c>
      <c r="B25" s="73" t="s">
        <v>120</v>
      </c>
      <c r="C25" s="119"/>
      <c r="D25" s="120"/>
      <c r="E25" s="121"/>
      <c r="F25" s="120"/>
      <c r="G25" s="118">
        <f>I25+'СПРАВКА 4'!C25</f>
        <v>0</v>
      </c>
      <c r="H25" s="118">
        <f>J25+'СПРАВКА 4'!D25</f>
        <v>0</v>
      </c>
      <c r="I25" s="118">
        <f>'СПРАВКА 3 '!C21</f>
        <v>0</v>
      </c>
      <c r="J25" s="118">
        <f>'СПРАВКА 3 '!C22</f>
        <v>0</v>
      </c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  <c r="DQ25" s="15"/>
      <c r="DR25" s="15"/>
      <c r="DS25" s="15"/>
      <c r="DT25" s="15"/>
      <c r="DU25" s="15"/>
      <c r="DV25" s="15"/>
    </row>
    <row r="26" spans="1:126" customFormat="1" ht="51.75" customHeight="1" thickBot="1">
      <c r="A26" s="79" t="s">
        <v>121</v>
      </c>
      <c r="B26" s="73" t="s">
        <v>122</v>
      </c>
      <c r="C26" s="119"/>
      <c r="D26" s="120"/>
      <c r="E26" s="121"/>
      <c r="F26" s="120"/>
      <c r="G26" s="118">
        <f>I26+'СПРАВКА 4'!C26</f>
        <v>0</v>
      </c>
      <c r="H26" s="118">
        <f>J26+'СПРАВКА 4'!D26</f>
        <v>0</v>
      </c>
      <c r="I26" s="118">
        <f>'СПРАВКА 3 '!C21</f>
        <v>0</v>
      </c>
      <c r="J26" s="118">
        <f>'СПРАВКА 3 '!C22</f>
        <v>0</v>
      </c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  <c r="DQ26" s="15"/>
      <c r="DR26" s="15"/>
      <c r="DS26" s="15"/>
      <c r="DT26" s="15"/>
      <c r="DU26" s="15"/>
      <c r="DV26" s="15"/>
    </row>
    <row r="27" spans="1:126" ht="6" customHeight="1"/>
    <row r="28" spans="1:126" customFormat="1" ht="27.75" customHeight="1">
      <c r="A28" s="335" t="s">
        <v>94</v>
      </c>
      <c r="B28" s="335"/>
      <c r="C28" s="335"/>
      <c r="D28" s="335"/>
      <c r="E28" s="335"/>
      <c r="F28" s="335"/>
      <c r="G28" s="335"/>
      <c r="H28" s="335"/>
      <c r="I28" s="335"/>
      <c r="J28" s="33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  <c r="DQ28" s="15"/>
      <c r="DR28" s="15"/>
      <c r="DS28" s="15"/>
      <c r="DT28" s="15"/>
      <c r="DU28" s="15"/>
      <c r="DV28" s="15"/>
    </row>
  </sheetData>
  <sheetProtection sheet="1" objects="1" scenarios="1"/>
  <mergeCells count="53">
    <mergeCell ref="A3:J3"/>
    <mergeCell ref="A4:A5"/>
    <mergeCell ref="B4:B5"/>
    <mergeCell ref="C4:J4"/>
    <mergeCell ref="C5:D5"/>
    <mergeCell ref="E5:F5"/>
    <mergeCell ref="G5:H5"/>
    <mergeCell ref="I5:J5"/>
    <mergeCell ref="C7:D7"/>
    <mergeCell ref="E7:F7"/>
    <mergeCell ref="G7:H7"/>
    <mergeCell ref="I7:J7"/>
    <mergeCell ref="C6:D6"/>
    <mergeCell ref="E6:F6"/>
    <mergeCell ref="G6:H6"/>
    <mergeCell ref="I6:J6"/>
    <mergeCell ref="C9:D9"/>
    <mergeCell ref="E9:F9"/>
    <mergeCell ref="G9:H9"/>
    <mergeCell ref="I9:J9"/>
    <mergeCell ref="C8:D8"/>
    <mergeCell ref="E8:F8"/>
    <mergeCell ref="G8:H8"/>
    <mergeCell ref="I8:J8"/>
    <mergeCell ref="C10:D10"/>
    <mergeCell ref="E10:F10"/>
    <mergeCell ref="G10:H10"/>
    <mergeCell ref="I10:J10"/>
    <mergeCell ref="E14:F14"/>
    <mergeCell ref="G14:H14"/>
    <mergeCell ref="I14:J14"/>
    <mergeCell ref="C11:D11"/>
    <mergeCell ref="E11:F11"/>
    <mergeCell ref="G11:H11"/>
    <mergeCell ref="I11:J11"/>
    <mergeCell ref="A16:J16"/>
    <mergeCell ref="C14:D14"/>
    <mergeCell ref="C12:D12"/>
    <mergeCell ref="E12:F12"/>
    <mergeCell ref="G12:H12"/>
    <mergeCell ref="I12:J12"/>
    <mergeCell ref="C13:D13"/>
    <mergeCell ref="E13:F13"/>
    <mergeCell ref="G13:H13"/>
    <mergeCell ref="I13:J13"/>
    <mergeCell ref="A28:J28"/>
    <mergeCell ref="G18:H18"/>
    <mergeCell ref="I18:J18"/>
    <mergeCell ref="A17:A19"/>
    <mergeCell ref="B17:B19"/>
    <mergeCell ref="C17:J17"/>
    <mergeCell ref="C18:D18"/>
    <mergeCell ref="E18:F18"/>
  </mergeCells>
  <phoneticPr fontId="20" type="noConversion"/>
  <pageMargins left="0.11811023622047245" right="0.11811023622047245" top="0.55118110236220474" bottom="0.35433070866141736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22</vt:i4>
      </vt:variant>
    </vt:vector>
  </HeadingPairs>
  <TitlesOfParts>
    <vt:vector size="22" baseType="lpstr">
      <vt:lpstr>РАСХОДЫ </vt:lpstr>
      <vt:lpstr>ЧИСЛЕННОСТЬ</vt:lpstr>
      <vt:lpstr>Справка</vt:lpstr>
      <vt:lpstr>РАСХОДЫ 1</vt:lpstr>
      <vt:lpstr>ЧИСЛЕННОСТЬ 1</vt:lpstr>
      <vt:lpstr>СПРАВКА 1</vt:lpstr>
      <vt:lpstr>РАСХОДЫ 2</vt:lpstr>
      <vt:lpstr>Численность 2</vt:lpstr>
      <vt:lpstr>СПРАВКА 2</vt:lpstr>
      <vt:lpstr>РАСХОДЫ 3</vt:lpstr>
      <vt:lpstr>Численность 3</vt:lpstr>
      <vt:lpstr>СПРАВКА 3 </vt:lpstr>
      <vt:lpstr>РАСХОДЫ 4</vt:lpstr>
      <vt:lpstr>Численность 4</vt:lpstr>
      <vt:lpstr>СПРАВКА 4</vt:lpstr>
      <vt:lpstr>РАСХОДЫ 5</vt:lpstr>
      <vt:lpstr>Численность 5</vt:lpstr>
      <vt:lpstr>СПРАВКА 5</vt:lpstr>
      <vt:lpstr>РАСХОДЫ 6</vt:lpstr>
      <vt:lpstr>Численность 6</vt:lpstr>
      <vt:lpstr>СПРАВКА 6</vt:lpstr>
      <vt:lpstr>Лист1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Свиридова</dc:creator>
  <cp:lastModifiedBy>user</cp:lastModifiedBy>
  <cp:lastPrinted>2015-01-27T05:21:39Z</cp:lastPrinted>
  <dcterms:created xsi:type="dcterms:W3CDTF">2015-01-12T08:55:26Z</dcterms:created>
  <dcterms:modified xsi:type="dcterms:W3CDTF">2015-01-28T06:00:56Z</dcterms:modified>
</cp:coreProperties>
</file>