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M9" i="4" l="1"/>
  <c r="K9" i="4"/>
  <c r="J9" i="4"/>
  <c r="H17" i="4"/>
  <c r="L9" i="4" l="1"/>
  <c r="D7" i="4" l="1"/>
  <c r="H7" i="4" s="1"/>
  <c r="L13" i="4"/>
  <c r="C7" i="4" l="1"/>
  <c r="C6" i="4" s="1"/>
  <c r="B7" i="4"/>
  <c r="B6" i="4" s="1"/>
  <c r="M18" i="4" l="1"/>
  <c r="K18" i="4"/>
  <c r="J18" i="4"/>
  <c r="J11" i="4" l="1"/>
  <c r="K11" i="4"/>
  <c r="J13" i="4"/>
  <c r="K13" i="4"/>
  <c r="J16" i="4"/>
  <c r="K16" i="4"/>
  <c r="K7" i="4" l="1"/>
  <c r="K6" i="4" s="1"/>
  <c r="J7" i="4"/>
  <c r="J6" i="4" s="1"/>
  <c r="M16" i="4"/>
  <c r="L16" i="4"/>
  <c r="M13" i="4"/>
  <c r="M11" i="4"/>
  <c r="L11" i="4"/>
  <c r="E7" i="4"/>
  <c r="D6" i="4"/>
  <c r="E6" i="4" l="1"/>
  <c r="I7" i="4"/>
  <c r="M7" i="4"/>
  <c r="M6" i="4" s="1"/>
  <c r="L7" i="4"/>
  <c r="L6" i="4" s="1"/>
  <c r="H13" i="4"/>
  <c r="I13" i="4"/>
  <c r="H14" i="4"/>
  <c r="I14" i="4"/>
  <c r="P9" i="4" l="1"/>
  <c r="Q9" i="4"/>
  <c r="P11" i="4"/>
  <c r="Q11" i="4"/>
  <c r="P13" i="4"/>
  <c r="Q13" i="4"/>
  <c r="P16" i="4"/>
  <c r="Q16" i="4"/>
  <c r="H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2" i="4"/>
  <c r="G11" i="4"/>
  <c r="G10" i="4"/>
  <c r="G9" i="4"/>
  <c r="G8" i="4"/>
  <c r="F16" i="4"/>
  <c r="F15" i="4"/>
  <c r="F14" i="4"/>
  <c r="F13" i="4"/>
  <c r="F12" i="4"/>
  <c r="F11" i="4"/>
  <c r="F10" i="4"/>
  <c r="F9" i="4"/>
  <c r="F8" i="4"/>
  <c r="G7" i="4" l="1"/>
  <c r="F7" i="4"/>
  <c r="I6" i="4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<sst xmlns="http://schemas.openxmlformats.org/spreadsheetml/2006/main" count="42" uniqueCount="30">
  <si>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</si>
  <si>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</si>
  <si>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</si>
  <si>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</si>
  <si>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</si>
  <si>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</si>
  <si>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</si>
  <si>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</si>
  <si>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</si>
  <si>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</si>
  <si>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</si>
  <si>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</si>
  <si>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</si>
  <si>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</si>
  <si>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</si>
  <si>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</si>
  <si>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</si>
  <si>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</si>
  <si>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</si>
  <si>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</si>
  <si>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</si>
  <si>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</si>
  <si>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</si>
  <si>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</si>
  <si>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</si>
  <si>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</si>
  <si>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01.01.2017</t>
  </si>
  <si>
    <t>Консолидированный бюджет Брянской области с территории города Фокино</t>
  </si>
  <si>
    <t>Динамика изменения задолженности (недоимки) по налоговым и неналоговым доходам по состоянию на 01.01.2018 года по городу Фокино</t>
  </si>
  <si>
    <t>На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</si>
</sst>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3" fontId="20" fillId="0" borderId="10" xfId="42" applyNumberFormat="1" applyFont="1" applyFill="1" applyBorder="1" applyAlignment="1">
      <alignment horizontal="center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0" applyNumberFormat="1" applyFont="1" applyFill="1" applyBorder="1" applyAlignment="1">
      <alignment horizontal="center" vertical="center" shrinkToFit="1"/>
    </xf>
    <xf numFmtId="3" fontId="20" fillId="0" borderId="10" xfId="0" applyNumberFormat="1" applyFont="1" applyFill="1" applyBorder="1" applyAlignment="1">
      <alignment horizontal="center" vertical="center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G16" sqref="G16"/>
    </sheetView>
  </sheetViews>
  <sheetFormatPr defaultRowHeight="15" x14ac:dyDescent="0.25"/>
  <cols>
    <col min="1" max="1" width="34.8554687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8"/>
      <c r="Q2" s="7" t="s">
        <v>1</v>
      </c>
    </row>
    <row r="3" spans="1:17" ht="24" customHeight="1" x14ac:dyDescent="0.25">
      <c r="A3" s="17" t="s">
        <v>4</v>
      </c>
      <c r="B3" s="14" t="s">
        <v>27</v>
      </c>
      <c r="C3" s="14"/>
      <c r="D3" s="14"/>
      <c r="E3" s="14"/>
      <c r="F3" s="14"/>
      <c r="G3" s="14"/>
      <c r="H3" s="14"/>
      <c r="I3" s="14"/>
      <c r="J3" s="14" t="s">
        <v>16</v>
      </c>
      <c r="K3" s="14"/>
      <c r="L3" s="14"/>
      <c r="M3" s="14"/>
      <c r="N3" s="14"/>
      <c r="O3" s="14"/>
      <c r="P3" s="14"/>
      <c r="Q3" s="14"/>
    </row>
    <row r="4" spans="1:17" ht="32.25" customHeight="1" x14ac:dyDescent="0.25">
      <c r="A4" s="17"/>
      <c r="B4" s="14" t="s">
        <v>26</v>
      </c>
      <c r="C4" s="14"/>
      <c r="D4" s="14" t="s">
        <v>29</v>
      </c>
      <c r="E4" s="14"/>
      <c r="F4" s="15" t="s">
        <v>2</v>
      </c>
      <c r="G4" s="15"/>
      <c r="H4" s="15" t="s">
        <v>3</v>
      </c>
      <c r="I4" s="15"/>
      <c r="J4" s="14" t="s">
        <v>26</v>
      </c>
      <c r="K4" s="14"/>
      <c r="L4" s="14" t="s">
        <v>29</v>
      </c>
      <c r="M4" s="14"/>
      <c r="N4" s="15" t="s">
        <v>2</v>
      </c>
      <c r="O4" s="15"/>
      <c r="P4" s="15" t="s">
        <v>3</v>
      </c>
      <c r="Q4" s="15"/>
    </row>
    <row r="5" spans="1:17" ht="64.5" customHeight="1" x14ac:dyDescent="0.25">
      <c r="A5" s="17"/>
      <c r="B5" s="3" t="s">
        <v>19</v>
      </c>
      <c r="C5" s="3" t="s">
        <v>0</v>
      </c>
      <c r="D5" s="3" t="s">
        <v>19</v>
      </c>
      <c r="E5" s="3" t="s">
        <v>0</v>
      </c>
      <c r="F5" s="3" t="s">
        <v>22</v>
      </c>
      <c r="G5" s="3" t="s">
        <v>0</v>
      </c>
      <c r="H5" s="3" t="s">
        <v>23</v>
      </c>
      <c r="I5" s="3" t="s">
        <v>0</v>
      </c>
      <c r="J5" s="3" t="s">
        <v>24</v>
      </c>
      <c r="K5" s="3" t="s">
        <v>0</v>
      </c>
      <c r="L5" s="3" t="s">
        <v>25</v>
      </c>
      <c r="M5" s="3" t="s">
        <v>0</v>
      </c>
      <c r="N5" s="4" t="s">
        <v>21</v>
      </c>
      <c r="O5" s="4" t="s">
        <v>0</v>
      </c>
      <c r="P5" s="4" t="s">
        <v>20</v>
      </c>
      <c r="Q5" s="4" t="s">
        <v>0</v>
      </c>
    </row>
    <row r="6" spans="1:17" ht="43.5" customHeight="1" x14ac:dyDescent="0.25">
      <c r="A6" s="5" t="s">
        <v>15</v>
      </c>
      <c r="B6" s="6">
        <f>B7+B18</f>
        <v>12005.630000000001</v>
      </c>
      <c r="C6" s="6">
        <f>C7+C18</f>
        <v>10268.799999999999</v>
      </c>
      <c r="D6" s="6">
        <f>D7+D18</f>
        <v>10034</v>
      </c>
      <c r="E6" s="6">
        <f>E7+E18</f>
        <v>8768.4</v>
      </c>
      <c r="F6" s="10">
        <f>D6-B6</f>
        <v>-1971.630000000001</v>
      </c>
      <c r="G6" s="10">
        <f>E6-C6</f>
        <v>-1500.3999999999996</v>
      </c>
      <c r="H6" s="6">
        <f>D6/B6*100</f>
        <v>83.5774549107377</v>
      </c>
      <c r="I6" s="6">
        <f>E6/C6*100</f>
        <v>85.388750389529449</v>
      </c>
      <c r="J6" s="6">
        <f>J7+J18</f>
        <v>2715.13</v>
      </c>
      <c r="K6" s="6">
        <f>K7+K18</f>
        <v>1557.1</v>
      </c>
      <c r="L6" s="6">
        <f>L7+L18</f>
        <v>2553.41</v>
      </c>
      <c r="M6" s="6">
        <f>M7+M18</f>
        <v>2064.58</v>
      </c>
      <c r="N6" s="11">
        <f>L6-J6</f>
        <v>-161.72000000000025</v>
      </c>
      <c r="O6" s="11">
        <f>M6-K6</f>
        <v>507.48</v>
      </c>
      <c r="P6" s="11">
        <f>L6/J6*100</f>
        <v>94.043747444873716</v>
      </c>
      <c r="Q6" s="11">
        <f>M6/K6*100</f>
        <v>132.59135572538693</v>
      </c>
    </row>
    <row r="7" spans="1:17" ht="66.75" customHeight="1" x14ac:dyDescent="0.25">
      <c r="A7" s="5" t="s">
        <v>14</v>
      </c>
      <c r="B7" s="6">
        <f t="shared" ref="B7:D7" si="0">B8+B9+B10+B11+B12+B13+B14+B15+B16+B17</f>
        <v>12005.630000000001</v>
      </c>
      <c r="C7" s="6">
        <f t="shared" si="0"/>
        <v>10268.799999999999</v>
      </c>
      <c r="D7" s="6">
        <f t="shared" si="0"/>
        <v>10034</v>
      </c>
      <c r="E7" s="6">
        <f t="shared" ref="E7:G7" si="1">E8+E9+E10+E11+E12+E13+E14+E15+E16+E17</f>
        <v>8768.4</v>
      </c>
      <c r="F7" s="6">
        <f t="shared" si="1"/>
        <v>-1971.63</v>
      </c>
      <c r="G7" s="6">
        <f t="shared" si="1"/>
        <v>-1500.4</v>
      </c>
      <c r="H7" s="6">
        <f>D7/B7*100</f>
        <v>83.5774549107377</v>
      </c>
      <c r="I7" s="6">
        <f>E7/C7*100</f>
        <v>85.388750389529449</v>
      </c>
      <c r="J7" s="6">
        <f>J8+J9+J10+J11+J12+J13+J14+J15+J16+J17</f>
        <v>2715.13</v>
      </c>
      <c r="K7" s="6">
        <f>K8+K9+K10+K11+K12+K13+K14+K15+K16+K17</f>
        <v>1557.1</v>
      </c>
      <c r="L7" s="6">
        <f>L8+L9+L10+L11+L12+L13+L14+L15+L16+L17</f>
        <v>2553.41</v>
      </c>
      <c r="M7" s="6">
        <f>M8+M9+M10+M11+M12+M13+M14+M15+M16+M17</f>
        <v>2064.58</v>
      </c>
      <c r="N7" s="11">
        <f t="shared" ref="N7:N18" si="2">L7-J7</f>
        <v>-161.72000000000025</v>
      </c>
      <c r="O7" s="11">
        <f t="shared" ref="O7:O18" si="3">M7-K7</f>
        <v>507.48</v>
      </c>
      <c r="P7" s="11"/>
      <c r="Q7" s="11"/>
    </row>
    <row r="8" spans="1:17" ht="57.75" customHeight="1" x14ac:dyDescent="0.25">
      <c r="A8" s="5" t="s">
        <v>10</v>
      </c>
      <c r="B8" s="6">
        <v>209.63</v>
      </c>
      <c r="C8" s="6">
        <v>129.80000000000001</v>
      </c>
      <c r="D8" s="6">
        <v>873</v>
      </c>
      <c r="E8" s="6">
        <v>867</v>
      </c>
      <c r="F8" s="10">
        <f t="shared" ref="F8:F16" si="4">D8-B8</f>
        <v>663.37</v>
      </c>
      <c r="G8" s="10">
        <f t="shared" ref="G8:G16" si="5">E8-C8</f>
        <v>737.2</v>
      </c>
      <c r="H8" s="6">
        <f t="shared" ref="H8:H17" si="6">D8/B8*100</f>
        <v>416.44802747698327</v>
      </c>
      <c r="I8" s="6"/>
      <c r="J8" s="11"/>
      <c r="K8" s="11"/>
      <c r="L8" s="11"/>
      <c r="M8" s="11"/>
      <c r="N8" s="11">
        <f t="shared" si="2"/>
        <v>0</v>
      </c>
      <c r="O8" s="11">
        <f t="shared" si="3"/>
        <v>0</v>
      </c>
      <c r="P8" s="11"/>
      <c r="Q8" s="11"/>
    </row>
    <row r="9" spans="1:17" ht="84" customHeight="1" x14ac:dyDescent="0.25">
      <c r="A9" s="5" t="s">
        <v>5</v>
      </c>
      <c r="B9" s="6">
        <v>279</v>
      </c>
      <c r="C9" s="6">
        <v>130</v>
      </c>
      <c r="D9" s="6">
        <v>803</v>
      </c>
      <c r="E9" s="6">
        <v>514</v>
      </c>
      <c r="F9" s="10">
        <f t="shared" si="4"/>
        <v>524</v>
      </c>
      <c r="G9" s="10">
        <f t="shared" si="5"/>
        <v>384</v>
      </c>
      <c r="H9" s="6">
        <f t="shared" si="6"/>
        <v>287.81362007168457</v>
      </c>
      <c r="I9" s="6">
        <f t="shared" ref="I8:I16" si="7">E9/C9*100</f>
        <v>395.38461538461542</v>
      </c>
      <c r="J9" s="11">
        <f>B9/100*47</f>
        <v>131.13</v>
      </c>
      <c r="K9" s="11">
        <f>C9/100*47</f>
        <v>61.1</v>
      </c>
      <c r="L9" s="11">
        <f>D9/100*47</f>
        <v>377.40999999999997</v>
      </c>
      <c r="M9" s="11">
        <f>E9/100*47</f>
        <v>241.57999999999998</v>
      </c>
      <c r="N9" s="11">
        <f t="shared" si="2"/>
        <v>246.27999999999997</v>
      </c>
      <c r="O9" s="11">
        <f t="shared" si="3"/>
        <v>180.48</v>
      </c>
      <c r="P9" s="11">
        <f t="shared" ref="P9:P16" si="8">L9/J9*100</f>
        <v>287.81362007168457</v>
      </c>
      <c r="Q9" s="11">
        <f t="shared" ref="Q9:Q16" si="9">M9/K9*100</f>
        <v>395.38461538461536</v>
      </c>
    </row>
    <row r="10" spans="1:17" ht="118.5" customHeight="1" x14ac:dyDescent="0.25">
      <c r="A10" s="5" t="s">
        <v>11</v>
      </c>
      <c r="B10" s="6">
        <v>1325</v>
      </c>
      <c r="C10" s="6">
        <v>998</v>
      </c>
      <c r="D10" s="6">
        <v>542</v>
      </c>
      <c r="E10" s="6">
        <v>339</v>
      </c>
      <c r="F10" s="10">
        <f t="shared" si="4"/>
        <v>-783</v>
      </c>
      <c r="G10" s="10">
        <f t="shared" si="5"/>
        <v>-659</v>
      </c>
      <c r="H10" s="6">
        <f t="shared" si="6"/>
        <v>40.905660377358487</v>
      </c>
      <c r="I10" s="6">
        <f t="shared" si="7"/>
        <v>33.967935871743485</v>
      </c>
      <c r="J10" s="6"/>
      <c r="K10" s="6"/>
      <c r="L10" s="6"/>
      <c r="M10" s="6"/>
      <c r="N10" s="11">
        <f t="shared" si="2"/>
        <v>0</v>
      </c>
      <c r="O10" s="11">
        <f t="shared" si="3"/>
        <v>0</v>
      </c>
      <c r="P10" s="11"/>
      <c r="Q10" s="11"/>
    </row>
    <row r="11" spans="1:17" ht="108.75" customHeight="1" x14ac:dyDescent="0.25">
      <c r="A11" s="5" t="s">
        <v>6</v>
      </c>
      <c r="B11" s="6">
        <v>967</v>
      </c>
      <c r="C11" s="6">
        <v>771</v>
      </c>
      <c r="D11" s="6">
        <v>395</v>
      </c>
      <c r="E11" s="6">
        <v>299</v>
      </c>
      <c r="F11" s="10">
        <f t="shared" si="4"/>
        <v>-572</v>
      </c>
      <c r="G11" s="10">
        <f t="shared" si="5"/>
        <v>-472</v>
      </c>
      <c r="H11" s="6">
        <f t="shared" si="6"/>
        <v>40.847983453981385</v>
      </c>
      <c r="I11" s="6">
        <f t="shared" si="7"/>
        <v>38.78080415045396</v>
      </c>
      <c r="J11" s="6">
        <f>B11</f>
        <v>967</v>
      </c>
      <c r="K11" s="6">
        <f>C11</f>
        <v>771</v>
      </c>
      <c r="L11" s="6">
        <f>D11</f>
        <v>395</v>
      </c>
      <c r="M11" s="6">
        <f>E11</f>
        <v>299</v>
      </c>
      <c r="N11" s="11">
        <f t="shared" si="2"/>
        <v>-572</v>
      </c>
      <c r="O11" s="11">
        <f t="shared" si="3"/>
        <v>-472</v>
      </c>
      <c r="P11" s="11">
        <f t="shared" si="8"/>
        <v>40.847983453981385</v>
      </c>
      <c r="Q11" s="11">
        <f t="shared" si="9"/>
        <v>38.78080415045396</v>
      </c>
    </row>
    <row r="12" spans="1:17" ht="81.75" customHeight="1" x14ac:dyDescent="0.25">
      <c r="A12" s="5" t="s">
        <v>7</v>
      </c>
      <c r="B12" s="6">
        <v>0</v>
      </c>
      <c r="C12" s="6">
        <v>0</v>
      </c>
      <c r="D12" s="6">
        <v>0</v>
      </c>
      <c r="E12" s="6">
        <v>0</v>
      </c>
      <c r="F12" s="10">
        <f t="shared" si="4"/>
        <v>0</v>
      </c>
      <c r="G12" s="10">
        <f t="shared" si="5"/>
        <v>0</v>
      </c>
      <c r="H12" s="6">
        <v>0</v>
      </c>
      <c r="I12" s="6">
        <v>0</v>
      </c>
      <c r="J12" s="6"/>
      <c r="K12" s="6"/>
      <c r="L12" s="6"/>
      <c r="M12" s="6"/>
      <c r="N12" s="11">
        <f t="shared" si="2"/>
        <v>0</v>
      </c>
      <c r="O12" s="11">
        <f t="shared" si="3"/>
        <v>0</v>
      </c>
      <c r="P12" s="11">
        <v>0</v>
      </c>
      <c r="Q12" s="11">
        <v>0</v>
      </c>
    </row>
    <row r="13" spans="1:17" ht="65.25" customHeight="1" x14ac:dyDescent="0.25">
      <c r="A13" s="5" t="s">
        <v>8</v>
      </c>
      <c r="B13" s="6">
        <v>306</v>
      </c>
      <c r="C13" s="6">
        <v>248</v>
      </c>
      <c r="D13" s="6">
        <v>853</v>
      </c>
      <c r="E13" s="6">
        <v>746</v>
      </c>
      <c r="F13" s="10">
        <f t="shared" si="4"/>
        <v>547</v>
      </c>
      <c r="G13" s="10">
        <f t="shared" si="5"/>
        <v>498</v>
      </c>
      <c r="H13" s="6">
        <f t="shared" ref="H13:H14" si="10">D13/B13*100</f>
        <v>278.75816993464053</v>
      </c>
      <c r="I13" s="6">
        <f t="shared" ref="I13:I14" si="11">E13/C13*100</f>
        <v>300.80645161290323</v>
      </c>
      <c r="J13" s="6">
        <f>B13</f>
        <v>306</v>
      </c>
      <c r="K13" s="6">
        <f>C13</f>
        <v>248</v>
      </c>
      <c r="L13" s="6">
        <f>D13</f>
        <v>853</v>
      </c>
      <c r="M13" s="6">
        <f>E13</f>
        <v>746</v>
      </c>
      <c r="N13" s="11">
        <f t="shared" si="2"/>
        <v>547</v>
      </c>
      <c r="O13" s="11">
        <f t="shared" si="3"/>
        <v>498</v>
      </c>
      <c r="P13" s="11">
        <f t="shared" si="8"/>
        <v>278.75816993464053</v>
      </c>
      <c r="Q13" s="11">
        <f t="shared" si="9"/>
        <v>300.80645161290323</v>
      </c>
    </row>
    <row r="14" spans="1:17" ht="45" customHeight="1" x14ac:dyDescent="0.25">
      <c r="A14" s="5" t="s">
        <v>12</v>
      </c>
      <c r="B14" s="6">
        <v>1002</v>
      </c>
      <c r="C14" s="6">
        <v>851</v>
      </c>
      <c r="D14" s="6">
        <v>772</v>
      </c>
      <c r="E14" s="6">
        <v>608.4</v>
      </c>
      <c r="F14" s="10">
        <f t="shared" si="4"/>
        <v>-230</v>
      </c>
      <c r="G14" s="10">
        <f t="shared" si="5"/>
        <v>-242.60000000000002</v>
      </c>
      <c r="H14" s="6">
        <f t="shared" si="10"/>
        <v>77.045908183632733</v>
      </c>
      <c r="I14" s="6">
        <f t="shared" si="11"/>
        <v>71.492361927144529</v>
      </c>
      <c r="J14" s="6"/>
      <c r="K14" s="6"/>
      <c r="L14" s="6"/>
      <c r="M14" s="6"/>
      <c r="N14" s="11">
        <f t="shared" si="2"/>
        <v>0</v>
      </c>
      <c r="O14" s="11">
        <f t="shared" si="3"/>
        <v>0</v>
      </c>
      <c r="P14" s="11"/>
      <c r="Q14" s="11"/>
    </row>
    <row r="15" spans="1:17" ht="38.25" customHeight="1" x14ac:dyDescent="0.25">
      <c r="A15" s="5" t="s">
        <v>13</v>
      </c>
      <c r="B15" s="6">
        <v>3446</v>
      </c>
      <c r="C15" s="6">
        <v>2927</v>
      </c>
      <c r="D15" s="6">
        <v>4868</v>
      </c>
      <c r="E15" s="6">
        <v>4617</v>
      </c>
      <c r="F15" s="10">
        <f t="shared" si="4"/>
        <v>1422</v>
      </c>
      <c r="G15" s="10">
        <f t="shared" si="5"/>
        <v>1690</v>
      </c>
      <c r="H15" s="6">
        <f t="shared" si="6"/>
        <v>141.2652350551364</v>
      </c>
      <c r="I15" s="6">
        <f t="shared" si="7"/>
        <v>157.73829859924837</v>
      </c>
      <c r="J15" s="6"/>
      <c r="K15" s="6"/>
      <c r="L15" s="6"/>
      <c r="M15" s="6"/>
      <c r="N15" s="11">
        <f t="shared" si="2"/>
        <v>0</v>
      </c>
      <c r="O15" s="11">
        <f t="shared" si="3"/>
        <v>0</v>
      </c>
      <c r="P15" s="11"/>
      <c r="Q15" s="11"/>
    </row>
    <row r="16" spans="1:17" ht="31.5" customHeight="1" x14ac:dyDescent="0.25">
      <c r="A16" s="5" t="s">
        <v>9</v>
      </c>
      <c r="B16" s="6">
        <v>1311</v>
      </c>
      <c r="C16" s="6">
        <v>477</v>
      </c>
      <c r="D16" s="6">
        <v>928</v>
      </c>
      <c r="E16" s="6">
        <v>778</v>
      </c>
      <c r="F16" s="10">
        <f t="shared" si="4"/>
        <v>-383</v>
      </c>
      <c r="G16" s="10">
        <f t="shared" si="5"/>
        <v>301</v>
      </c>
      <c r="H16" s="6">
        <f t="shared" si="6"/>
        <v>70.785659801678108</v>
      </c>
      <c r="I16" s="6">
        <f t="shared" si="7"/>
        <v>163.10272536687631</v>
      </c>
      <c r="J16" s="6">
        <f>B16</f>
        <v>1311</v>
      </c>
      <c r="K16" s="6">
        <f>C16</f>
        <v>477</v>
      </c>
      <c r="L16" s="6">
        <f>D16</f>
        <v>928</v>
      </c>
      <c r="M16" s="6">
        <f>E16</f>
        <v>778</v>
      </c>
      <c r="N16" s="11">
        <f t="shared" si="2"/>
        <v>-383</v>
      </c>
      <c r="O16" s="11">
        <f t="shared" si="3"/>
        <v>301</v>
      </c>
      <c r="P16" s="11">
        <f t="shared" si="8"/>
        <v>70.785659801678108</v>
      </c>
      <c r="Q16" s="11">
        <f t="shared" si="9"/>
        <v>163.10272536687631</v>
      </c>
    </row>
    <row r="17" spans="1:17" ht="31.5" customHeight="1" x14ac:dyDescent="0.25">
      <c r="A17" s="5" t="s">
        <v>18</v>
      </c>
      <c r="B17" s="6">
        <v>3160</v>
      </c>
      <c r="C17" s="6">
        <v>3737</v>
      </c>
      <c r="D17" s="6">
        <v>0</v>
      </c>
      <c r="E17" s="6">
        <v>0</v>
      </c>
      <c r="F17" s="10">
        <f t="shared" ref="F17:F18" si="12">D17-B17</f>
        <v>-3160</v>
      </c>
      <c r="G17" s="10">
        <f t="shared" ref="G17:G18" si="13">E17-C17</f>
        <v>-3737</v>
      </c>
      <c r="H17" s="6">
        <f t="shared" si="6"/>
        <v>0</v>
      </c>
      <c r="I17" s="6"/>
      <c r="J17" s="6"/>
      <c r="K17" s="6"/>
      <c r="L17" s="6"/>
      <c r="M17" s="6"/>
      <c r="N17" s="11">
        <f t="shared" si="2"/>
        <v>0</v>
      </c>
      <c r="O17" s="11">
        <f t="shared" si="3"/>
        <v>0</v>
      </c>
      <c r="P17" s="11"/>
      <c r="Q17" s="11"/>
    </row>
    <row r="18" spans="1:17" ht="30.75" customHeight="1" x14ac:dyDescent="0.25">
      <c r="A18" s="5" t="s">
        <v>17</v>
      </c>
      <c r="B18" s="6">
        <v>0</v>
      </c>
      <c r="C18" s="6">
        <v>0</v>
      </c>
      <c r="D18" s="6">
        <v>0</v>
      </c>
      <c r="E18" s="6">
        <v>0</v>
      </c>
      <c r="F18" s="10">
        <f t="shared" si="12"/>
        <v>0</v>
      </c>
      <c r="G18" s="10">
        <f t="shared" si="13"/>
        <v>0</v>
      </c>
      <c r="H18" s="6">
        <v>0</v>
      </c>
      <c r="I18" s="6">
        <v>0</v>
      </c>
      <c r="J18" s="6">
        <f>B18</f>
        <v>0</v>
      </c>
      <c r="K18" s="6">
        <f>C18</f>
        <v>0</v>
      </c>
      <c r="L18" s="6">
        <v>0</v>
      </c>
      <c r="M18" s="6">
        <f>E18</f>
        <v>0</v>
      </c>
      <c r="N18" s="11">
        <f t="shared" si="2"/>
        <v>0</v>
      </c>
      <c r="O18" s="11">
        <f t="shared" si="3"/>
        <v>0</v>
      </c>
      <c r="P18" s="11">
        <v>0</v>
      </c>
      <c r="Q18" s="11">
        <v>0</v>
      </c>
    </row>
    <row r="19" spans="1:17" ht="45.75" customHeight="1" x14ac:dyDescent="0.25">
      <c r="A19" s="12"/>
      <c r="B19" s="13"/>
      <c r="C19" s="13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2016-06-20T16:50:32Z</cp:lastPrinted>
  <dcterms:created xsi:type="dcterms:W3CDTF">2015-12-02T14:01:33Z</dcterms:created>
  <dcterms:modified xsi:type="dcterms:W3CDTF">2018-02-20T11:23:40Z</dcterms:modified>
</cp:coreProperties>
</file>