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Мои документы\ИСПОЛНЕНИЕ БЮДЖЕТА\2021\ИТОГ 2021\2. Материалы и аналитические данные к исполнению бюджета\"/>
    </mc:Choice>
  </mc:AlternateContent>
  <xr:revisionPtr revIDLastSave="0" documentId="13_ncr:1_{9B5246BD-8CC0-4184-A140-B3CEA7B3A6B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3231643157100002700" sheetId="2" r:id="rId1"/>
  </sheets>
  <definedNames>
    <definedName name="_xlnm.Print_Titles" localSheetId="0">'03231643157100002700'!$3:$4</definedName>
    <definedName name="_xlnm.Print_Area" localSheetId="0">'03231643157100002700'!$A$1:$R$32</definedName>
  </definedNames>
  <calcPr calcId="181029"/>
</workbook>
</file>

<file path=xl/calcChain.xml><?xml version="1.0" encoding="utf-8"?>
<calcChain xmlns="http://schemas.openxmlformats.org/spreadsheetml/2006/main">
  <c r="R7" i="2" l="1"/>
  <c r="R8" i="2"/>
  <c r="R9" i="2"/>
  <c r="R12" i="2"/>
  <c r="R13" i="2"/>
  <c r="R14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G15" i="2"/>
  <c r="H15" i="2"/>
  <c r="R15" i="2" s="1"/>
  <c r="G11" i="2"/>
  <c r="H11" i="2"/>
  <c r="R11" i="2" s="1"/>
  <c r="G6" i="2"/>
  <c r="H6" i="2"/>
  <c r="R6" i="2" s="1"/>
  <c r="I5" i="2"/>
  <c r="I32" i="2" s="1"/>
  <c r="J5" i="2"/>
  <c r="K5" i="2"/>
  <c r="K32" i="2" s="1"/>
  <c r="L5" i="2"/>
  <c r="L32" i="2" s="1"/>
  <c r="M5" i="2"/>
  <c r="M32" i="2" s="1"/>
  <c r="N5" i="2"/>
  <c r="O5" i="2"/>
  <c r="O32" i="2" s="1"/>
  <c r="P5" i="2"/>
  <c r="P32" i="2" s="1"/>
  <c r="Q5" i="2"/>
  <c r="Q32" i="2" s="1"/>
  <c r="J32" i="2"/>
  <c r="N32" i="2"/>
  <c r="H10" i="2" l="1"/>
  <c r="H5" i="2"/>
  <c r="H32" i="2" s="1"/>
  <c r="G10" i="2"/>
  <c r="G5" i="2" s="1"/>
  <c r="G32" i="2" s="1"/>
  <c r="R32" i="2" l="1"/>
  <c r="R10" i="2"/>
  <c r="R5" i="2"/>
</calcChain>
</file>

<file path=xl/sharedStrings.xml><?xml version="1.0" encoding="utf-8"?>
<sst xmlns="http://schemas.openxmlformats.org/spreadsheetml/2006/main" count="161" uniqueCount="53">
  <si>
    <t>Наименование показателя</t>
  </si>
  <si>
    <t/>
  </si>
  <si>
    <t>0000</t>
  </si>
  <si>
    <t>0000000000</t>
  </si>
  <si>
    <t>000</t>
  </si>
  <si>
    <t>002</t>
  </si>
  <si>
    <t>600</t>
  </si>
  <si>
    <t>610</t>
  </si>
  <si>
    <t>400</t>
  </si>
  <si>
    <t>410</t>
  </si>
  <si>
    <t>0700</t>
  </si>
  <si>
    <t>300</t>
  </si>
  <si>
    <t>320</t>
  </si>
  <si>
    <t>0707</t>
  </si>
  <si>
    <t>02602S4790</t>
  </si>
  <si>
    <t>1000</t>
  </si>
  <si>
    <t>310</t>
  </si>
  <si>
    <t>1003</t>
  </si>
  <si>
    <t>0270216710</t>
  </si>
  <si>
    <t>1004</t>
  </si>
  <si>
    <t>0260114780</t>
  </si>
  <si>
    <t>0270216723</t>
  </si>
  <si>
    <t>02702R0820</t>
  </si>
  <si>
    <t>0270352600</t>
  </si>
  <si>
    <t>ВСЕГО РАСХОДОВ: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</si>
  <si>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</si>
  <si>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</si>
  <si>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</si>
  <si>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Мероприятий по проведению оздоровительной кампании детей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</si>
  <si>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</si>
  <si>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</si>
  <si>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</si>
  <si>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</si>
  <si>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попечения. в семью</t>
  </si>
  <si>
    <t>Социальное обеспечение населения</t>
  </si>
  <si>
    <t>Охрана семьи и детства</t>
  </si>
  <si>
    <t>ОБРАЗОВАНИЕ</t>
  </si>
  <si>
    <t>СОЦИАЛЬНАЯ ПОЛИТИКА</t>
  </si>
  <si>
    <t>Администрация города Фокино</t>
  </si>
  <si>
    <t>Субсидии бюджетным учреждениям</t>
  </si>
  <si>
    <t>Бюджетные инвестиции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</si>
  <si>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</si>
  <si>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</si>
  <si>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ГРБС</t>
  </si>
  <si>
    <t>Рз. Пр.</t>
  </si>
  <si>
    <t>ЦСР</t>
  </si>
  <si>
    <t>ВР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</si>
  <si>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</si>
  <si>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</si>
  <si>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</si>
  <si>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(в рублях)</t>
  </si>
  <si>
    <t>Отчет  об исполнении расходов бюджета городского округа город Фокино Брянской области,
направляемых на государственную поддержку семьи и детей за 2021 год</t>
  </si>
  <si>
    <t>Бюджетные асигнования, утвержденные решением о бюджете на 2021-2023 гг №6-434  от 14.12.2020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</si>
</sst>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1">
      <alignment wrapText="1"/>
    </xf>
    <xf numFmtId="0" fontId="1" fillId="0" borderId="1">
      <alignment horizontal="right"/>
    </xf>
  </cellStyleXfs>
  <cellXfs count="28">
    <xf numFmtId="0" fontId="0" fillId="0" borderId="0" xfId="0"/>
    <xf numFmtId="0" fontId="8" fillId="0" borderId="0" xfId="0" applyFont="1" applyFill="1" applyAlignment="1">
      <alignment horizontal="left" vertical="top"/>
    </xf>
    <xf numFmtId="0" fontId="8" fillId="0" borderId="0" xfId="0" applyFont="1" applyFill="1" applyProtection="1">
      <protection locked="0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7" applyNumberFormat="1" applyFont="1" applyFill="1" applyProtection="1">
      <alignment vertical="top" wrapText="1"/>
    </xf>
    <xf numFmtId="1" fontId="10" fillId="0" borderId="2" xfId="8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10" fillId="0" borderId="1" xfId="2" applyNumberFormat="1" applyFont="1" applyFill="1" applyProtection="1"/>
    <xf numFmtId="10" fontId="10" fillId="0" borderId="1" xfId="2" applyNumberFormat="1" applyFont="1" applyFill="1" applyProtection="1"/>
    <xf numFmtId="0" fontId="10" fillId="0" borderId="1" xfId="14" applyNumberFormat="1" applyFont="1" applyFill="1" applyProtection="1">
      <alignment horizontal="left" wrapText="1"/>
    </xf>
    <xf numFmtId="4" fontId="8" fillId="0" borderId="0" xfId="0" applyNumberFormat="1" applyFont="1" applyFill="1" applyProtection="1">
      <protection locked="0"/>
    </xf>
    <xf numFmtId="10" fontId="10" fillId="0" borderId="3" xfId="2" applyNumberFormat="1" applyFont="1" applyFill="1" applyBorder="1" applyAlignment="1" applyProtection="1">
      <alignment horizontal="center" vertical="top"/>
    </xf>
    <xf numFmtId="10" fontId="11" fillId="0" borderId="3" xfId="2" applyNumberFormat="1" applyFont="1" applyFill="1" applyBorder="1" applyAlignment="1" applyProtection="1">
      <alignment horizontal="center" vertical="top"/>
    </xf>
    <xf numFmtId="4" fontId="10" fillId="0" borderId="2" xfId="9" applyNumberFormat="1" applyFont="1" applyFill="1" applyAlignment="1" applyProtection="1">
      <alignment horizontal="center" vertical="top" shrinkToFit="1"/>
    </xf>
    <xf numFmtId="10" fontId="10" fillId="0" borderId="2" xfId="10" applyNumberFormat="1" applyFont="1" applyFill="1" applyAlignment="1" applyProtection="1">
      <alignment horizontal="center" vertical="top" shrinkToFit="1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4" fontId="11" fillId="0" borderId="2" xfId="12" applyNumberFormat="1" applyFont="1" applyFill="1" applyAlignment="1" applyProtection="1">
      <alignment horizontal="center" vertical="top" shrinkToFi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NumberFormat="1" applyFont="1" applyFill="1" applyBorder="1" applyProtection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0" fillId="0" borderId="3" xfId="2" applyNumberFormat="1" applyFont="1" applyFill="1" applyBorder="1" applyAlignment="1" applyProtection="1">
      <alignment horizontal="center" vertical="center" wrapText="1"/>
    </xf>
    <xf numFmtId="0" fontId="10" fillId="0" borderId="1" xfId="26" applyNumberFormat="1" applyFont="1" applyFill="1" applyBorder="1" applyAlignment="1" applyProtection="1">
      <alignment horizontal="right"/>
    </xf>
    <xf numFmtId="0" fontId="11" fillId="0" borderId="2" xfId="11" applyNumberFormat="1" applyFont="1" applyFill="1" applyProtection="1">
      <alignment horizontal="left"/>
    </xf>
    <xf numFmtId="0" fontId="11" fillId="0" borderId="2" xfId="11" applyFont="1" applyFill="1">
      <alignment horizontal="left"/>
    </xf>
    <xf numFmtId="0" fontId="10" fillId="0" borderId="1" xfId="14" applyNumberFormat="1" applyFont="1" applyFill="1" applyProtection="1">
      <alignment horizontal="left" wrapText="1"/>
    </xf>
    <xf numFmtId="0" fontId="10" fillId="0" borderId="1" xfId="14" applyFont="1" applyFill="1">
      <alignment horizontal="left" wrapText="1"/>
    </xf>
  </cellXfs>
  <cellStyles count="27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xl42" xfId="25" xr:uid="{00000000-0005-0000-0000-000018000000}"/>
    <cellStyle name="xl59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"/>
  <sheetViews>
    <sheetView showGridLines="0" tabSelected="1" zoomScaleNormal="100" zoomScaleSheetLayoutView="100" workbookViewId="0">
      <pane ySplit="4" topLeftCell="A5" activePane="bottomLeft" state="frozen"/>
      <selection pane="bottomLeft" activeCell="F5" sqref="F5:F32"/>
    </sheetView>
  </sheetViews>
  <sheetFormatPr defaultRowHeight="15.75" outlineLevelRow="5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6" width="15.85546875" style="2" customWidth="1"/>
    <col min="7" max="7" width="16.5703125" style="2" customWidth="1"/>
    <col min="8" max="8" width="13.42578125" style="2" customWidth="1"/>
    <col min="9" max="17" width="9.140625" style="2" hidden="1"/>
    <col min="18" max="18" width="15.7109375" style="2" customWidth="1"/>
    <col min="19" max="16384" width="9.140625" style="2"/>
  </cols>
  <sheetData>
    <row r="1" spans="1:18" s="1" customFormat="1" ht="48.75" customHeight="1" x14ac:dyDescent="0.25">
      <c r="A1" s="21" t="s">
        <v>51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2.75" customHeight="1" x14ac:dyDescent="0.25">
      <c r="A2" s="23" t="s">
        <v>50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27.75" customHeight="1" x14ac:dyDescent="0.25">
      <c r="A3" s="17" t="s">
        <v>0</v>
      </c>
      <c r="B3" s="17" t="s">
        <v>43</v>
      </c>
      <c r="C3" s="17" t="s">
        <v>44</v>
      </c>
      <c r="D3" s="17" t="s">
        <v>45</v>
      </c>
      <c r="E3" s="17" t="s">
        <v>46</v>
      </c>
      <c r="F3" s="17" t="s">
        <v>52</v>
      </c>
      <c r="G3" s="17" t="s">
        <v>47</v>
      </c>
      <c r="H3" s="17" t="s">
        <v>48</v>
      </c>
      <c r="I3" s="17" t="s">
        <v>49</v>
      </c>
      <c r="J3" s="17" t="s">
        <v>1</v>
      </c>
      <c r="K3" s="3" t="s">
        <v>1</v>
      </c>
      <c r="L3" s="17" t="s">
        <v>1</v>
      </c>
      <c r="M3" s="17" t="s">
        <v>1</v>
      </c>
      <c r="N3" s="17" t="s">
        <v>1</v>
      </c>
      <c r="O3" s="17" t="s">
        <v>1</v>
      </c>
      <c r="P3" s="17" t="s">
        <v>1</v>
      </c>
      <c r="Q3" s="19" t="s">
        <v>1</v>
      </c>
      <c r="R3" s="22" t="s">
        <v>49</v>
      </c>
    </row>
    <row r="4" spans="1:18" ht="108.75" customHeight="1" x14ac:dyDescent="0.25">
      <c r="A4" s="18"/>
      <c r="B4" s="18" t="s">
        <v>1</v>
      </c>
      <c r="C4" s="18" t="s">
        <v>1</v>
      </c>
      <c r="D4" s="18" t="s">
        <v>1</v>
      </c>
      <c r="E4" s="18" t="s">
        <v>1</v>
      </c>
      <c r="F4" s="18"/>
      <c r="G4" s="18"/>
      <c r="H4" s="18"/>
      <c r="I4" s="18"/>
      <c r="J4" s="18"/>
      <c r="K4" s="3"/>
      <c r="L4" s="18"/>
      <c r="M4" s="18"/>
      <c r="N4" s="18"/>
      <c r="O4" s="18"/>
      <c r="P4" s="18"/>
      <c r="Q4" s="20"/>
      <c r="R4" s="22"/>
    </row>
    <row r="5" spans="1:18" x14ac:dyDescent="0.25">
      <c r="A5" s="4" t="s">
        <v>38</v>
      </c>
      <c r="B5" s="5" t="s">
        <v>5</v>
      </c>
      <c r="C5" s="5" t="s">
        <v>2</v>
      </c>
      <c r="D5" s="5" t="s">
        <v>3</v>
      </c>
      <c r="E5" s="5" t="s">
        <v>4</v>
      </c>
      <c r="F5" s="13">
        <v>11018590.08</v>
      </c>
      <c r="G5" s="13">
        <f t="shared" ref="G5:Q5" si="0">G6+G10</f>
        <v>11018590.08</v>
      </c>
      <c r="H5" s="13">
        <f t="shared" si="0"/>
        <v>8071387</v>
      </c>
      <c r="I5" s="13">
        <f t="shared" si="0"/>
        <v>0</v>
      </c>
      <c r="J5" s="13">
        <f t="shared" si="0"/>
        <v>0</v>
      </c>
      <c r="K5" s="13">
        <f t="shared" si="0"/>
        <v>195801652.62</v>
      </c>
      <c r="L5" s="13">
        <f t="shared" si="0"/>
        <v>-195801652.62</v>
      </c>
      <c r="M5" s="13">
        <f t="shared" si="0"/>
        <v>0</v>
      </c>
      <c r="N5" s="13">
        <f t="shared" si="0"/>
        <v>1.7615937583842602</v>
      </c>
      <c r="O5" s="13">
        <f t="shared" si="0"/>
        <v>0</v>
      </c>
      <c r="P5" s="13">
        <f t="shared" si="0"/>
        <v>0</v>
      </c>
      <c r="Q5" s="13">
        <f t="shared" si="0"/>
        <v>0</v>
      </c>
      <c r="R5" s="11">
        <f t="shared" ref="R5:R32" si="1">IFERROR(H5/G5,"-")</f>
        <v>0.73252448284200078</v>
      </c>
    </row>
    <row r="6" spans="1:18" outlineLevel="1" x14ac:dyDescent="0.25">
      <c r="A6" s="4" t="s">
        <v>36</v>
      </c>
      <c r="B6" s="5" t="s">
        <v>5</v>
      </c>
      <c r="C6" s="5" t="s">
        <v>10</v>
      </c>
      <c r="D6" s="5" t="s">
        <v>3</v>
      </c>
      <c r="E6" s="5" t="s">
        <v>4</v>
      </c>
      <c r="F6" s="13">
        <v>241650</v>
      </c>
      <c r="G6" s="13">
        <f t="shared" ref="G6:H6" si="2">G7</f>
        <v>241650</v>
      </c>
      <c r="H6" s="13">
        <f t="shared" si="2"/>
        <v>241650</v>
      </c>
      <c r="I6" s="13">
        <v>0</v>
      </c>
      <c r="J6" s="13">
        <v>0</v>
      </c>
      <c r="K6" s="13">
        <v>185516830.22</v>
      </c>
      <c r="L6" s="13">
        <v>-185516830.22</v>
      </c>
      <c r="M6" s="13">
        <v>0</v>
      </c>
      <c r="N6" s="14">
        <v>0.98520649880863498</v>
      </c>
      <c r="O6" s="13">
        <v>0</v>
      </c>
      <c r="P6" s="14">
        <v>0</v>
      </c>
      <c r="Q6" s="15">
        <v>0</v>
      </c>
      <c r="R6" s="11">
        <f t="shared" si="1"/>
        <v>1</v>
      </c>
    </row>
    <row r="7" spans="1:18" ht="31.5" outlineLevel="3" x14ac:dyDescent="0.25">
      <c r="A7" s="4" t="s">
        <v>28</v>
      </c>
      <c r="B7" s="5" t="s">
        <v>5</v>
      </c>
      <c r="C7" s="5" t="s">
        <v>13</v>
      </c>
      <c r="D7" s="5" t="s">
        <v>14</v>
      </c>
      <c r="E7" s="5" t="s">
        <v>4</v>
      </c>
      <c r="F7" s="13">
        <v>241650</v>
      </c>
      <c r="G7" s="13">
        <v>241650</v>
      </c>
      <c r="H7" s="13">
        <v>241650</v>
      </c>
      <c r="I7" s="13">
        <v>0</v>
      </c>
      <c r="J7" s="13">
        <v>0</v>
      </c>
      <c r="K7" s="13">
        <v>241650</v>
      </c>
      <c r="L7" s="13">
        <v>-241650</v>
      </c>
      <c r="M7" s="13">
        <v>0</v>
      </c>
      <c r="N7" s="14">
        <v>1</v>
      </c>
      <c r="O7" s="13">
        <v>0</v>
      </c>
      <c r="P7" s="14">
        <v>0</v>
      </c>
      <c r="Q7" s="15">
        <v>0</v>
      </c>
      <c r="R7" s="11">
        <f t="shared" si="1"/>
        <v>1</v>
      </c>
    </row>
    <row r="8" spans="1:18" ht="51.75" customHeight="1" outlineLevel="4" x14ac:dyDescent="0.25">
      <c r="A8" s="4" t="s">
        <v>25</v>
      </c>
      <c r="B8" s="5" t="s">
        <v>5</v>
      </c>
      <c r="C8" s="5" t="s">
        <v>13</v>
      </c>
      <c r="D8" s="5" t="s">
        <v>14</v>
      </c>
      <c r="E8" s="5" t="s">
        <v>6</v>
      </c>
      <c r="F8" s="13">
        <v>241650</v>
      </c>
      <c r="G8" s="13">
        <v>241650</v>
      </c>
      <c r="H8" s="13">
        <v>241650</v>
      </c>
      <c r="I8" s="13">
        <v>0</v>
      </c>
      <c r="J8" s="13">
        <v>0</v>
      </c>
      <c r="K8" s="13">
        <v>241650</v>
      </c>
      <c r="L8" s="13">
        <v>-241650</v>
      </c>
      <c r="M8" s="13">
        <v>0</v>
      </c>
      <c r="N8" s="14">
        <v>1</v>
      </c>
      <c r="O8" s="13">
        <v>0</v>
      </c>
      <c r="P8" s="14">
        <v>0</v>
      </c>
      <c r="Q8" s="15">
        <v>0</v>
      </c>
      <c r="R8" s="11">
        <f t="shared" si="1"/>
        <v>1</v>
      </c>
    </row>
    <row r="9" spans="1:18" outlineLevel="5" x14ac:dyDescent="0.25">
      <c r="A9" s="4" t="s">
        <v>39</v>
      </c>
      <c r="B9" s="5" t="s">
        <v>5</v>
      </c>
      <c r="C9" s="5" t="s">
        <v>13</v>
      </c>
      <c r="D9" s="5" t="s">
        <v>14</v>
      </c>
      <c r="E9" s="5" t="s">
        <v>7</v>
      </c>
      <c r="F9" s="13">
        <v>241650</v>
      </c>
      <c r="G9" s="13">
        <v>241650</v>
      </c>
      <c r="H9" s="13">
        <v>241650</v>
      </c>
      <c r="I9" s="13">
        <v>0</v>
      </c>
      <c r="J9" s="13">
        <v>0</v>
      </c>
      <c r="K9" s="13">
        <v>241650</v>
      </c>
      <c r="L9" s="13">
        <v>-241650</v>
      </c>
      <c r="M9" s="13">
        <v>0</v>
      </c>
      <c r="N9" s="14">
        <v>1</v>
      </c>
      <c r="O9" s="13">
        <v>0</v>
      </c>
      <c r="P9" s="14">
        <v>0</v>
      </c>
      <c r="Q9" s="15">
        <v>0</v>
      </c>
      <c r="R9" s="11">
        <f t="shared" si="1"/>
        <v>1</v>
      </c>
    </row>
    <row r="10" spans="1:18" outlineLevel="1" x14ac:dyDescent="0.25">
      <c r="A10" s="4" t="s">
        <v>37</v>
      </c>
      <c r="B10" s="5" t="s">
        <v>5</v>
      </c>
      <c r="C10" s="5" t="s">
        <v>15</v>
      </c>
      <c r="D10" s="5" t="s">
        <v>3</v>
      </c>
      <c r="E10" s="5" t="s">
        <v>4</v>
      </c>
      <c r="F10" s="13">
        <v>10776940.08</v>
      </c>
      <c r="G10" s="13">
        <f t="shared" ref="G10:H10" si="3">G11+G15</f>
        <v>10776940.08</v>
      </c>
      <c r="H10" s="13">
        <f t="shared" si="3"/>
        <v>7829737</v>
      </c>
      <c r="I10" s="13">
        <v>0</v>
      </c>
      <c r="J10" s="13">
        <v>0</v>
      </c>
      <c r="K10" s="13">
        <v>10284822.4</v>
      </c>
      <c r="L10" s="13">
        <v>-10284822.4</v>
      </c>
      <c r="M10" s="13">
        <v>0</v>
      </c>
      <c r="N10" s="14">
        <v>0.77638725957562538</v>
      </c>
      <c r="O10" s="13">
        <v>0</v>
      </c>
      <c r="P10" s="14">
        <v>0</v>
      </c>
      <c r="Q10" s="15">
        <v>0</v>
      </c>
      <c r="R10" s="11">
        <f t="shared" si="1"/>
        <v>0.72652691226617638</v>
      </c>
    </row>
    <row r="11" spans="1:18" outlineLevel="2" x14ac:dyDescent="0.25">
      <c r="A11" s="4" t="s">
        <v>34</v>
      </c>
      <c r="B11" s="5" t="s">
        <v>5</v>
      </c>
      <c r="C11" s="5" t="s">
        <v>17</v>
      </c>
      <c r="D11" s="5" t="s">
        <v>3</v>
      </c>
      <c r="E11" s="5" t="s">
        <v>4</v>
      </c>
      <c r="F11" s="13">
        <v>0</v>
      </c>
      <c r="G11" s="13">
        <f t="shared" ref="G11:H11" si="4">G12</f>
        <v>0</v>
      </c>
      <c r="H11" s="13">
        <f t="shared" si="4"/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4">
        <v>0</v>
      </c>
      <c r="O11" s="13">
        <v>0</v>
      </c>
      <c r="P11" s="14">
        <v>0</v>
      </c>
      <c r="Q11" s="15">
        <v>0</v>
      </c>
      <c r="R11" s="11" t="str">
        <f t="shared" si="1"/>
        <v>-</v>
      </c>
    </row>
    <row r="12" spans="1:18" ht="64.5" customHeight="1" outlineLevel="3" x14ac:dyDescent="0.25">
      <c r="A12" s="4" t="s">
        <v>29</v>
      </c>
      <c r="B12" s="5" t="s">
        <v>5</v>
      </c>
      <c r="C12" s="5" t="s">
        <v>17</v>
      </c>
      <c r="D12" s="5" t="s">
        <v>18</v>
      </c>
      <c r="E12" s="5" t="s">
        <v>4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4">
        <v>0</v>
      </c>
      <c r="O12" s="13">
        <v>0</v>
      </c>
      <c r="P12" s="14">
        <v>0</v>
      </c>
      <c r="Q12" s="15">
        <v>0</v>
      </c>
      <c r="R12" s="11" t="str">
        <f t="shared" si="1"/>
        <v>-</v>
      </c>
    </row>
    <row r="13" spans="1:18" ht="31.5" outlineLevel="4" x14ac:dyDescent="0.25">
      <c r="A13" s="4" t="s">
        <v>27</v>
      </c>
      <c r="B13" s="5" t="s">
        <v>5</v>
      </c>
      <c r="C13" s="5" t="s">
        <v>17</v>
      </c>
      <c r="D13" s="5" t="s">
        <v>18</v>
      </c>
      <c r="E13" s="5" t="s">
        <v>11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4">
        <v>0</v>
      </c>
      <c r="O13" s="13">
        <v>0</v>
      </c>
      <c r="P13" s="14">
        <v>0</v>
      </c>
      <c r="Q13" s="15">
        <v>0</v>
      </c>
      <c r="R13" s="11" t="str">
        <f t="shared" si="1"/>
        <v>-</v>
      </c>
    </row>
    <row r="14" spans="1:18" ht="31.5" outlineLevel="5" x14ac:dyDescent="0.25">
      <c r="A14" s="4" t="s">
        <v>42</v>
      </c>
      <c r="B14" s="5" t="s">
        <v>5</v>
      </c>
      <c r="C14" s="5" t="s">
        <v>17</v>
      </c>
      <c r="D14" s="5" t="s">
        <v>18</v>
      </c>
      <c r="E14" s="5" t="s">
        <v>16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4">
        <v>0</v>
      </c>
      <c r="O14" s="13">
        <v>0</v>
      </c>
      <c r="P14" s="14">
        <v>0</v>
      </c>
      <c r="Q14" s="15">
        <v>0</v>
      </c>
      <c r="R14" s="11" t="str">
        <f t="shared" si="1"/>
        <v>-</v>
      </c>
    </row>
    <row r="15" spans="1:18" outlineLevel="2" x14ac:dyDescent="0.25">
      <c r="A15" s="4" t="s">
        <v>35</v>
      </c>
      <c r="B15" s="5" t="s">
        <v>5</v>
      </c>
      <c r="C15" s="5" t="s">
        <v>19</v>
      </c>
      <c r="D15" s="5" t="s">
        <v>3</v>
      </c>
      <c r="E15" s="5" t="s">
        <v>4</v>
      </c>
      <c r="F15" s="13">
        <v>10776940.08</v>
      </c>
      <c r="G15" s="13">
        <f t="shared" ref="G15:H15" si="5">G16+G19+G22+G26+G29</f>
        <v>10776940.08</v>
      </c>
      <c r="H15" s="13">
        <f t="shared" si="5"/>
        <v>7829737</v>
      </c>
      <c r="I15" s="13">
        <v>0</v>
      </c>
      <c r="J15" s="13">
        <v>0</v>
      </c>
      <c r="K15" s="13">
        <v>8250755.1600000001</v>
      </c>
      <c r="L15" s="13">
        <v>-8250755.1600000001</v>
      </c>
      <c r="M15" s="13">
        <v>0</v>
      </c>
      <c r="N15" s="14">
        <v>0.73680888811744671</v>
      </c>
      <c r="O15" s="13">
        <v>0</v>
      </c>
      <c r="P15" s="14">
        <v>0</v>
      </c>
      <c r="Q15" s="15">
        <v>0</v>
      </c>
      <c r="R15" s="11">
        <f t="shared" si="1"/>
        <v>0.72652691226617638</v>
      </c>
    </row>
    <row r="16" spans="1:18" ht="80.25" customHeight="1" outlineLevel="3" x14ac:dyDescent="0.25">
      <c r="A16" s="4" t="s">
        <v>30</v>
      </c>
      <c r="B16" s="5" t="s">
        <v>5</v>
      </c>
      <c r="C16" s="5" t="s">
        <v>19</v>
      </c>
      <c r="D16" s="5" t="s">
        <v>20</v>
      </c>
      <c r="E16" s="5" t="s">
        <v>4</v>
      </c>
      <c r="F16" s="13">
        <v>1208929</v>
      </c>
      <c r="G16" s="13">
        <v>1208929</v>
      </c>
      <c r="H16" s="13">
        <v>1208929</v>
      </c>
      <c r="I16" s="13">
        <v>0</v>
      </c>
      <c r="J16" s="13">
        <v>0</v>
      </c>
      <c r="K16" s="13">
        <v>1208929</v>
      </c>
      <c r="L16" s="13">
        <v>-1208929</v>
      </c>
      <c r="M16" s="13">
        <v>0</v>
      </c>
      <c r="N16" s="14">
        <v>1</v>
      </c>
      <c r="O16" s="13">
        <v>0</v>
      </c>
      <c r="P16" s="14">
        <v>0</v>
      </c>
      <c r="Q16" s="15">
        <v>0</v>
      </c>
      <c r="R16" s="11">
        <f t="shared" si="1"/>
        <v>1</v>
      </c>
    </row>
    <row r="17" spans="1:18" ht="31.5" outlineLevel="4" x14ac:dyDescent="0.25">
      <c r="A17" s="4" t="s">
        <v>27</v>
      </c>
      <c r="B17" s="5" t="s">
        <v>5</v>
      </c>
      <c r="C17" s="5" t="s">
        <v>19</v>
      </c>
      <c r="D17" s="5" t="s">
        <v>20</v>
      </c>
      <c r="E17" s="5" t="s">
        <v>11</v>
      </c>
      <c r="F17" s="13">
        <v>1208929</v>
      </c>
      <c r="G17" s="13">
        <v>1208929</v>
      </c>
      <c r="H17" s="13">
        <v>1208929</v>
      </c>
      <c r="I17" s="13">
        <v>0</v>
      </c>
      <c r="J17" s="13">
        <v>0</v>
      </c>
      <c r="K17" s="13">
        <v>1208929</v>
      </c>
      <c r="L17" s="13">
        <v>-1208929</v>
      </c>
      <c r="M17" s="13">
        <v>0</v>
      </c>
      <c r="N17" s="14">
        <v>1</v>
      </c>
      <c r="O17" s="13">
        <v>0</v>
      </c>
      <c r="P17" s="14">
        <v>0</v>
      </c>
      <c r="Q17" s="15">
        <v>0</v>
      </c>
      <c r="R17" s="11">
        <f t="shared" si="1"/>
        <v>1</v>
      </c>
    </row>
    <row r="18" spans="1:18" ht="50.25" customHeight="1" outlineLevel="5" x14ac:dyDescent="0.25">
      <c r="A18" s="4" t="s">
        <v>41</v>
      </c>
      <c r="B18" s="5" t="s">
        <v>5</v>
      </c>
      <c r="C18" s="5" t="s">
        <v>19</v>
      </c>
      <c r="D18" s="5" t="s">
        <v>20</v>
      </c>
      <c r="E18" s="5" t="s">
        <v>12</v>
      </c>
      <c r="F18" s="13">
        <v>1208929</v>
      </c>
      <c r="G18" s="13">
        <v>1208929</v>
      </c>
      <c r="H18" s="13">
        <v>1208929</v>
      </c>
      <c r="I18" s="13">
        <v>0</v>
      </c>
      <c r="J18" s="13">
        <v>0</v>
      </c>
      <c r="K18" s="13">
        <v>1208929</v>
      </c>
      <c r="L18" s="13">
        <v>-1208929</v>
      </c>
      <c r="M18" s="13">
        <v>0</v>
      </c>
      <c r="N18" s="14">
        <v>1</v>
      </c>
      <c r="O18" s="13">
        <v>0</v>
      </c>
      <c r="P18" s="14">
        <v>0</v>
      </c>
      <c r="Q18" s="15">
        <v>0</v>
      </c>
      <c r="R18" s="11">
        <f t="shared" si="1"/>
        <v>1</v>
      </c>
    </row>
    <row r="19" spans="1:18" ht="67.5" customHeight="1" outlineLevel="3" x14ac:dyDescent="0.25">
      <c r="A19" s="4" t="s">
        <v>29</v>
      </c>
      <c r="B19" s="5" t="s">
        <v>5</v>
      </c>
      <c r="C19" s="5" t="s">
        <v>19</v>
      </c>
      <c r="D19" s="5" t="s">
        <v>18</v>
      </c>
      <c r="E19" s="5" t="s">
        <v>4</v>
      </c>
      <c r="F19" s="13">
        <v>16800</v>
      </c>
      <c r="G19" s="13">
        <v>16800</v>
      </c>
      <c r="H19" s="13">
        <v>16500</v>
      </c>
      <c r="I19" s="13">
        <v>0</v>
      </c>
      <c r="J19" s="13">
        <v>0</v>
      </c>
      <c r="K19" s="13">
        <v>16500</v>
      </c>
      <c r="L19" s="13">
        <v>-16500</v>
      </c>
      <c r="M19" s="13">
        <v>0</v>
      </c>
      <c r="N19" s="14">
        <v>0.9821428571428571</v>
      </c>
      <c r="O19" s="13">
        <v>0</v>
      </c>
      <c r="P19" s="14">
        <v>0</v>
      </c>
      <c r="Q19" s="15">
        <v>0</v>
      </c>
      <c r="R19" s="11">
        <f t="shared" si="1"/>
        <v>0.9821428571428571</v>
      </c>
    </row>
    <row r="20" spans="1:18" ht="31.5" outlineLevel="4" x14ac:dyDescent="0.25">
      <c r="A20" s="4" t="s">
        <v>27</v>
      </c>
      <c r="B20" s="5" t="s">
        <v>5</v>
      </c>
      <c r="C20" s="5" t="s">
        <v>19</v>
      </c>
      <c r="D20" s="5" t="s">
        <v>18</v>
      </c>
      <c r="E20" s="5" t="s">
        <v>11</v>
      </c>
      <c r="F20" s="13">
        <v>16800</v>
      </c>
      <c r="G20" s="13">
        <v>16800</v>
      </c>
      <c r="H20" s="13">
        <v>16500</v>
      </c>
      <c r="I20" s="13">
        <v>0</v>
      </c>
      <c r="J20" s="13">
        <v>0</v>
      </c>
      <c r="K20" s="13">
        <v>16500</v>
      </c>
      <c r="L20" s="13">
        <v>-16500</v>
      </c>
      <c r="M20" s="13">
        <v>0</v>
      </c>
      <c r="N20" s="14">
        <v>0.9821428571428571</v>
      </c>
      <c r="O20" s="13">
        <v>0</v>
      </c>
      <c r="P20" s="14">
        <v>0</v>
      </c>
      <c r="Q20" s="15">
        <v>0</v>
      </c>
      <c r="R20" s="11">
        <f t="shared" si="1"/>
        <v>0.9821428571428571</v>
      </c>
    </row>
    <row r="21" spans="1:18" ht="31.5" outlineLevel="5" x14ac:dyDescent="0.25">
      <c r="A21" s="4" t="s">
        <v>42</v>
      </c>
      <c r="B21" s="5" t="s">
        <v>5</v>
      </c>
      <c r="C21" s="5" t="s">
        <v>19</v>
      </c>
      <c r="D21" s="5" t="s">
        <v>18</v>
      </c>
      <c r="E21" s="5" t="s">
        <v>16</v>
      </c>
      <c r="F21" s="13">
        <v>16800</v>
      </c>
      <c r="G21" s="13">
        <v>16800</v>
      </c>
      <c r="H21" s="13">
        <v>16500</v>
      </c>
      <c r="I21" s="13">
        <v>0</v>
      </c>
      <c r="J21" s="13">
        <v>0</v>
      </c>
      <c r="K21" s="13">
        <v>16500</v>
      </c>
      <c r="L21" s="13">
        <v>-16500</v>
      </c>
      <c r="M21" s="13">
        <v>0</v>
      </c>
      <c r="N21" s="14">
        <v>0.9821428571428571</v>
      </c>
      <c r="O21" s="13">
        <v>0</v>
      </c>
      <c r="P21" s="14">
        <v>0</v>
      </c>
      <c r="Q21" s="15">
        <v>0</v>
      </c>
      <c r="R21" s="11">
        <f t="shared" si="1"/>
        <v>0.9821428571428571</v>
      </c>
    </row>
    <row r="22" spans="1:18" ht="270" customHeight="1" outlineLevel="3" x14ac:dyDescent="0.25">
      <c r="A22" s="4" t="s">
        <v>31</v>
      </c>
      <c r="B22" s="5" t="s">
        <v>5</v>
      </c>
      <c r="C22" s="5" t="s">
        <v>19</v>
      </c>
      <c r="D22" s="5" t="s">
        <v>21</v>
      </c>
      <c r="E22" s="5" t="s">
        <v>4</v>
      </c>
      <c r="F22" s="13">
        <v>5754148</v>
      </c>
      <c r="G22" s="13">
        <v>5754148</v>
      </c>
      <c r="H22" s="13">
        <v>2807244.92</v>
      </c>
      <c r="I22" s="13">
        <v>0</v>
      </c>
      <c r="J22" s="13">
        <v>0</v>
      </c>
      <c r="K22" s="13">
        <v>2807244.92</v>
      </c>
      <c r="L22" s="13">
        <v>-2807244.92</v>
      </c>
      <c r="M22" s="13">
        <v>0</v>
      </c>
      <c r="N22" s="14">
        <v>0.48786456657006388</v>
      </c>
      <c r="O22" s="13">
        <v>0</v>
      </c>
      <c r="P22" s="14">
        <v>0</v>
      </c>
      <c r="Q22" s="15">
        <v>0</v>
      </c>
      <c r="R22" s="11">
        <f t="shared" si="1"/>
        <v>0.48786456657006388</v>
      </c>
    </row>
    <row r="23" spans="1:18" ht="31.5" outlineLevel="4" x14ac:dyDescent="0.25">
      <c r="A23" s="4" t="s">
        <v>27</v>
      </c>
      <c r="B23" s="5" t="s">
        <v>5</v>
      </c>
      <c r="C23" s="5" t="s">
        <v>19</v>
      </c>
      <c r="D23" s="5" t="s">
        <v>21</v>
      </c>
      <c r="E23" s="5" t="s">
        <v>11</v>
      </c>
      <c r="F23" s="13">
        <v>5754148</v>
      </c>
      <c r="G23" s="13">
        <v>5754148</v>
      </c>
      <c r="H23" s="13">
        <v>2807244.92</v>
      </c>
      <c r="I23" s="13">
        <v>0</v>
      </c>
      <c r="J23" s="13">
        <v>0</v>
      </c>
      <c r="K23" s="13">
        <v>2807244.92</v>
      </c>
      <c r="L23" s="13">
        <v>-2807244.92</v>
      </c>
      <c r="M23" s="13">
        <v>0</v>
      </c>
      <c r="N23" s="14">
        <v>0.48786456657006388</v>
      </c>
      <c r="O23" s="13">
        <v>0</v>
      </c>
      <c r="P23" s="14">
        <v>0</v>
      </c>
      <c r="Q23" s="15">
        <v>0</v>
      </c>
      <c r="R23" s="11">
        <f t="shared" si="1"/>
        <v>0.48786456657006388</v>
      </c>
    </row>
    <row r="24" spans="1:18" ht="31.5" outlineLevel="5" x14ac:dyDescent="0.25">
      <c r="A24" s="4" t="s">
        <v>42</v>
      </c>
      <c r="B24" s="5" t="s">
        <v>5</v>
      </c>
      <c r="C24" s="5" t="s">
        <v>19</v>
      </c>
      <c r="D24" s="5" t="s">
        <v>21</v>
      </c>
      <c r="E24" s="5" t="s">
        <v>16</v>
      </c>
      <c r="F24" s="13">
        <v>4584792</v>
      </c>
      <c r="G24" s="13">
        <v>4584792</v>
      </c>
      <c r="H24" s="13">
        <v>2249029.2000000002</v>
      </c>
      <c r="I24" s="13">
        <v>0</v>
      </c>
      <c r="J24" s="13">
        <v>0</v>
      </c>
      <c r="K24" s="13">
        <v>2249029.2000000002</v>
      </c>
      <c r="L24" s="13">
        <v>-2249029.2000000002</v>
      </c>
      <c r="M24" s="13">
        <v>0</v>
      </c>
      <c r="N24" s="14">
        <v>0.49054116304512835</v>
      </c>
      <c r="O24" s="13">
        <v>0</v>
      </c>
      <c r="P24" s="14">
        <v>0</v>
      </c>
      <c r="Q24" s="15">
        <v>0</v>
      </c>
      <c r="R24" s="11">
        <f t="shared" si="1"/>
        <v>0.49054116304512835</v>
      </c>
    </row>
    <row r="25" spans="1:18" ht="51.75" customHeight="1" outlineLevel="5" x14ac:dyDescent="0.25">
      <c r="A25" s="4" t="s">
        <v>41</v>
      </c>
      <c r="B25" s="5" t="s">
        <v>5</v>
      </c>
      <c r="C25" s="5" t="s">
        <v>19</v>
      </c>
      <c r="D25" s="5" t="s">
        <v>21</v>
      </c>
      <c r="E25" s="5" t="s">
        <v>12</v>
      </c>
      <c r="F25" s="13">
        <v>1169356</v>
      </c>
      <c r="G25" s="13">
        <v>1169356</v>
      </c>
      <c r="H25" s="13">
        <v>558215.72</v>
      </c>
      <c r="I25" s="13">
        <v>0</v>
      </c>
      <c r="J25" s="13">
        <v>0</v>
      </c>
      <c r="K25" s="13">
        <v>558215.72</v>
      </c>
      <c r="L25" s="13">
        <v>-558215.72</v>
      </c>
      <c r="M25" s="13">
        <v>0</v>
      </c>
      <c r="N25" s="14">
        <v>0.47737021061165291</v>
      </c>
      <c r="O25" s="13">
        <v>0</v>
      </c>
      <c r="P25" s="14">
        <v>0</v>
      </c>
      <c r="Q25" s="15">
        <v>0</v>
      </c>
      <c r="R25" s="11">
        <f t="shared" si="1"/>
        <v>0.47737021061165291</v>
      </c>
    </row>
    <row r="26" spans="1:18" ht="94.5" outlineLevel="3" x14ac:dyDescent="0.25">
      <c r="A26" s="4" t="s">
        <v>32</v>
      </c>
      <c r="B26" s="5" t="s">
        <v>5</v>
      </c>
      <c r="C26" s="5" t="s">
        <v>19</v>
      </c>
      <c r="D26" s="5" t="s">
        <v>22</v>
      </c>
      <c r="E26" s="5" t="s">
        <v>4</v>
      </c>
      <c r="F26" s="13">
        <v>3722400</v>
      </c>
      <c r="G26" s="13">
        <v>3722400</v>
      </c>
      <c r="H26" s="13">
        <v>3722400</v>
      </c>
      <c r="I26" s="13">
        <v>0</v>
      </c>
      <c r="J26" s="13">
        <v>0</v>
      </c>
      <c r="K26" s="13">
        <v>3722400</v>
      </c>
      <c r="L26" s="13">
        <v>-3722400</v>
      </c>
      <c r="M26" s="13">
        <v>0</v>
      </c>
      <c r="N26" s="14">
        <v>1</v>
      </c>
      <c r="O26" s="13">
        <v>0</v>
      </c>
      <c r="P26" s="14">
        <v>0</v>
      </c>
      <c r="Q26" s="15">
        <v>0</v>
      </c>
      <c r="R26" s="11">
        <f t="shared" si="1"/>
        <v>1</v>
      </c>
    </row>
    <row r="27" spans="1:18" ht="47.25" outlineLevel="4" x14ac:dyDescent="0.25">
      <c r="A27" s="4" t="s">
        <v>26</v>
      </c>
      <c r="B27" s="5" t="s">
        <v>5</v>
      </c>
      <c r="C27" s="5" t="s">
        <v>19</v>
      </c>
      <c r="D27" s="5" t="s">
        <v>22</v>
      </c>
      <c r="E27" s="5" t="s">
        <v>8</v>
      </c>
      <c r="F27" s="13">
        <v>3722400</v>
      </c>
      <c r="G27" s="13">
        <v>3722400</v>
      </c>
      <c r="H27" s="13">
        <v>3722400</v>
      </c>
      <c r="I27" s="13">
        <v>0</v>
      </c>
      <c r="J27" s="13">
        <v>0</v>
      </c>
      <c r="K27" s="13">
        <v>3722400</v>
      </c>
      <c r="L27" s="13">
        <v>-3722400</v>
      </c>
      <c r="M27" s="13">
        <v>0</v>
      </c>
      <c r="N27" s="14">
        <v>1</v>
      </c>
      <c r="O27" s="13">
        <v>0</v>
      </c>
      <c r="P27" s="14">
        <v>0</v>
      </c>
      <c r="Q27" s="15">
        <v>0</v>
      </c>
      <c r="R27" s="11">
        <f t="shared" si="1"/>
        <v>1</v>
      </c>
    </row>
    <row r="28" spans="1:18" outlineLevel="5" x14ac:dyDescent="0.25">
      <c r="A28" s="4" t="s">
        <v>40</v>
      </c>
      <c r="B28" s="5" t="s">
        <v>5</v>
      </c>
      <c r="C28" s="5" t="s">
        <v>19</v>
      </c>
      <c r="D28" s="5" t="s">
        <v>22</v>
      </c>
      <c r="E28" s="5" t="s">
        <v>9</v>
      </c>
      <c r="F28" s="13">
        <v>3722400</v>
      </c>
      <c r="G28" s="13">
        <v>3722400</v>
      </c>
      <c r="H28" s="13">
        <v>3722400</v>
      </c>
      <c r="I28" s="13">
        <v>0</v>
      </c>
      <c r="J28" s="13">
        <v>0</v>
      </c>
      <c r="K28" s="13">
        <v>3722400</v>
      </c>
      <c r="L28" s="13">
        <v>-3722400</v>
      </c>
      <c r="M28" s="13">
        <v>0</v>
      </c>
      <c r="N28" s="14">
        <v>1</v>
      </c>
      <c r="O28" s="13">
        <v>0</v>
      </c>
      <c r="P28" s="14">
        <v>0</v>
      </c>
      <c r="Q28" s="15">
        <v>0</v>
      </c>
      <c r="R28" s="11">
        <f t="shared" si="1"/>
        <v>1</v>
      </c>
    </row>
    <row r="29" spans="1:18" ht="63" outlineLevel="3" x14ac:dyDescent="0.25">
      <c r="A29" s="4" t="s">
        <v>33</v>
      </c>
      <c r="B29" s="5" t="s">
        <v>5</v>
      </c>
      <c r="C29" s="5" t="s">
        <v>19</v>
      </c>
      <c r="D29" s="5" t="s">
        <v>23</v>
      </c>
      <c r="E29" s="5" t="s">
        <v>4</v>
      </c>
      <c r="F29" s="13">
        <v>74663.08</v>
      </c>
      <c r="G29" s="13">
        <v>74663.08</v>
      </c>
      <c r="H29" s="13">
        <v>74663.08</v>
      </c>
      <c r="I29" s="13">
        <v>0</v>
      </c>
      <c r="J29" s="13">
        <v>0</v>
      </c>
      <c r="K29" s="13">
        <v>74663.08</v>
      </c>
      <c r="L29" s="13">
        <v>-74663.08</v>
      </c>
      <c r="M29" s="13">
        <v>0</v>
      </c>
      <c r="N29" s="14">
        <v>1</v>
      </c>
      <c r="O29" s="13">
        <v>0</v>
      </c>
      <c r="P29" s="14">
        <v>0</v>
      </c>
      <c r="Q29" s="15">
        <v>0</v>
      </c>
      <c r="R29" s="11">
        <f t="shared" si="1"/>
        <v>1</v>
      </c>
    </row>
    <row r="30" spans="1:18" ht="31.5" outlineLevel="4" x14ac:dyDescent="0.25">
      <c r="A30" s="4" t="s">
        <v>27</v>
      </c>
      <c r="B30" s="5" t="s">
        <v>5</v>
      </c>
      <c r="C30" s="5" t="s">
        <v>19</v>
      </c>
      <c r="D30" s="5" t="s">
        <v>23</v>
      </c>
      <c r="E30" s="5" t="s">
        <v>11</v>
      </c>
      <c r="F30" s="13">
        <v>74663.08</v>
      </c>
      <c r="G30" s="13">
        <v>74663.08</v>
      </c>
      <c r="H30" s="13">
        <v>74663.08</v>
      </c>
      <c r="I30" s="13">
        <v>0</v>
      </c>
      <c r="J30" s="13">
        <v>0</v>
      </c>
      <c r="K30" s="13">
        <v>74663.08</v>
      </c>
      <c r="L30" s="13">
        <v>-74663.08</v>
      </c>
      <c r="M30" s="13">
        <v>0</v>
      </c>
      <c r="N30" s="14">
        <v>1</v>
      </c>
      <c r="O30" s="13">
        <v>0</v>
      </c>
      <c r="P30" s="14">
        <v>0</v>
      </c>
      <c r="Q30" s="15">
        <v>0</v>
      </c>
      <c r="R30" s="11">
        <f t="shared" si="1"/>
        <v>1</v>
      </c>
    </row>
    <row r="31" spans="1:18" ht="31.5" outlineLevel="5" x14ac:dyDescent="0.25">
      <c r="A31" s="4" t="s">
        <v>42</v>
      </c>
      <c r="B31" s="5" t="s">
        <v>5</v>
      </c>
      <c r="C31" s="5" t="s">
        <v>19</v>
      </c>
      <c r="D31" s="5" t="s">
        <v>23</v>
      </c>
      <c r="E31" s="5" t="s">
        <v>16</v>
      </c>
      <c r="F31" s="13">
        <v>74663.08</v>
      </c>
      <c r="G31" s="13">
        <v>74663.08</v>
      </c>
      <c r="H31" s="13">
        <v>74663.08</v>
      </c>
      <c r="I31" s="13">
        <v>0</v>
      </c>
      <c r="J31" s="13">
        <v>0</v>
      </c>
      <c r="K31" s="13">
        <v>74663.08</v>
      </c>
      <c r="L31" s="13">
        <v>-74663.08</v>
      </c>
      <c r="M31" s="13">
        <v>0</v>
      </c>
      <c r="N31" s="14">
        <v>1</v>
      </c>
      <c r="O31" s="13">
        <v>0</v>
      </c>
      <c r="P31" s="14">
        <v>0</v>
      </c>
      <c r="Q31" s="15">
        <v>0</v>
      </c>
      <c r="R31" s="11">
        <f t="shared" si="1"/>
        <v>1</v>
      </c>
    </row>
    <row r="32" spans="1:18" s="6" customFormat="1" ht="20.25" customHeight="1" x14ac:dyDescent="0.25">
      <c r="A32" s="24" t="s">
        <v>24</v>
      </c>
      <c r="B32" s="25"/>
      <c r="C32" s="25"/>
      <c r="D32" s="25"/>
      <c r="E32" s="25"/>
      <c r="F32" s="16">
        <v>11018590.08</v>
      </c>
      <c r="G32" s="16">
        <f t="shared" ref="G32:Q32" si="6">G5</f>
        <v>11018590.08</v>
      </c>
      <c r="H32" s="16">
        <f t="shared" si="6"/>
        <v>8071387</v>
      </c>
      <c r="I32" s="16">
        <f t="shared" si="6"/>
        <v>0</v>
      </c>
      <c r="J32" s="16">
        <f t="shared" si="6"/>
        <v>0</v>
      </c>
      <c r="K32" s="16">
        <f t="shared" si="6"/>
        <v>195801652.62</v>
      </c>
      <c r="L32" s="16">
        <f t="shared" si="6"/>
        <v>-195801652.62</v>
      </c>
      <c r="M32" s="16">
        <f t="shared" si="6"/>
        <v>0</v>
      </c>
      <c r="N32" s="16">
        <f t="shared" si="6"/>
        <v>1.7615937583842602</v>
      </c>
      <c r="O32" s="16">
        <f t="shared" si="6"/>
        <v>0</v>
      </c>
      <c r="P32" s="16">
        <f t="shared" si="6"/>
        <v>0</v>
      </c>
      <c r="Q32" s="16">
        <f t="shared" si="6"/>
        <v>0</v>
      </c>
      <c r="R32" s="12">
        <f t="shared" si="1"/>
        <v>0.73252448284200078</v>
      </c>
    </row>
    <row r="33" spans="1:18" ht="12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 t="s">
        <v>1</v>
      </c>
      <c r="L33" s="7"/>
      <c r="M33" s="7"/>
      <c r="N33" s="7"/>
      <c r="O33" s="7"/>
      <c r="P33" s="7"/>
      <c r="Q33" s="7"/>
      <c r="R33" s="8"/>
    </row>
    <row r="34" spans="1:18" x14ac:dyDescent="0.25">
      <c r="A34" s="26"/>
      <c r="B34" s="27"/>
      <c r="C34" s="27"/>
      <c r="D34" s="27"/>
      <c r="E34" s="27"/>
      <c r="F34" s="27"/>
      <c r="G34" s="27"/>
      <c r="H34" s="9"/>
      <c r="I34" s="9"/>
      <c r="J34" s="9"/>
      <c r="K34" s="9"/>
      <c r="L34" s="9"/>
      <c r="M34" s="9"/>
      <c r="N34" s="9"/>
      <c r="O34" s="9"/>
      <c r="P34" s="9"/>
      <c r="Q34" s="9"/>
      <c r="R34" s="7"/>
    </row>
    <row r="37" spans="1:18" x14ac:dyDescent="0.25">
      <c r="G37" s="10"/>
    </row>
  </sheetData>
  <mergeCells count="21">
    <mergeCell ref="A1:R1"/>
    <mergeCell ref="R3:R4"/>
    <mergeCell ref="A2:R2"/>
    <mergeCell ref="A32:E32"/>
    <mergeCell ref="A34:G34"/>
    <mergeCell ref="I3:I4"/>
    <mergeCell ref="J3:J4"/>
    <mergeCell ref="L3:L4"/>
    <mergeCell ref="H3:H4"/>
    <mergeCell ref="F3:F4"/>
    <mergeCell ref="G3:G4"/>
    <mergeCell ref="A3:A4"/>
    <mergeCell ref="B3:B4"/>
    <mergeCell ref="C3:C4"/>
    <mergeCell ref="D3:D4"/>
    <mergeCell ref="E3:E4"/>
    <mergeCell ref="O3:O4"/>
    <mergeCell ref="P3:P4"/>
    <mergeCell ref="Q3:Q4"/>
    <mergeCell ref="M3:M4"/>
    <mergeCell ref="N3:N4"/>
  </mergeCells>
  <pageMargins left="0.59055118110236227" right="0.39370078740157483" top="0.19685039370078741" bottom="0.19685039370078741" header="0.19685039370078741" footer="0.19685039370078741"/>
  <pageSetup paperSize="9" scale="6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 (копия от 06.02.2020 08:45:31)&lt;/VariantName&gt;&#10;  &lt;VariantLink&gt;306259680&lt;/VariantLink&gt;&#10;  &lt;ReportCode&gt;9C294D970FC9408B85ACF74380DA48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BDF872-E562-4B0B-9F6B-AD849BF250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03231643157100002700</vt:lpstr>
      <vt:lpstr>'03231643157100002700'!Заголовки_для_печати</vt:lpstr>
      <vt:lpstr>'03231643157100002700'!Область_печати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rodina\user</dc:creator>
  <cp:lastModifiedBy>user</cp:lastModifiedBy>
  <cp:lastPrinted>2022-03-22T07:05:25Z</cp:lastPrinted>
  <dcterms:created xsi:type="dcterms:W3CDTF">2022-03-16T13:45:56Z</dcterms:created>
  <dcterms:modified xsi:type="dcterms:W3CDTF">2022-04-27T14:29:53Z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Грибкова (копия от 06.02.2020 08_45_31)(4).xlsx</vt:lpwstr>
  </property>
  <property fmtid="{D5CDD505-2E9C-101B-9397-08002B2CF9AE}" pid="4" name="Версия клиента">
    <vt:lpwstr>21.2.18.3100 (.NET 4.7.2)</vt:lpwstr>
  </property>
  <property fmtid="{D5CDD505-2E9C-101B-9397-08002B2CF9AE}" pid="5" name="Версия базы">
    <vt:lpwstr>21.1.1422.102441767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us_27034_2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