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bkova\мои документы\БЮДЖЕТ\Бюджет 2024-2026\БЮДЖЕТ город\ПРОЕКТ — после 2 чт\Дополнительные материалы\"/>
    </mc:Choice>
  </mc:AlternateContent>
  <bookViews>
    <workbookView xWindow="0" yWindow="0" windowWidth="19200" windowHeight="10890"/>
  </bookViews>
  <sheets>
    <sheet name="svod" sheetId="1" r:id="rId1"/>
  </sheets>
  <definedNames>
    <definedName name="_xlnm.Print_Titles" localSheetId="0">svod!$1:$2</definedName>
    <definedName name="_xlnm.Print_Area" localSheetId="0">svod!$B$1:$O$58</definedName>
  </definedNames>
  <calcPr calcId="162913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I9" i="1"/>
  <c r="I8" i="1"/>
  <c r="I7" i="1"/>
  <c r="I6" i="1"/>
  <c r="I5" i="1"/>
  <c r="H9" i="1"/>
  <c r="H8" i="1"/>
  <c r="H7" i="1"/>
  <c r="H6" i="1"/>
  <c r="H5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<sst xmlns="http://schemas.openxmlformats.org/spreadsheetml/2006/main" count="101" uniqueCount="63">
  <si>
    <t>ГРБС</t>
  </si>
  <si>
    <t>единица измерения</t>
  </si>
  <si>
    <t>2024 год</t>
  </si>
  <si>
    <t>2025 год</t>
  </si>
  <si>
    <t>итог</t>
  </si>
  <si>
    <t>Объем оказания муниципальных услуг</t>
  </si>
  <si>
    <t>Наименование показателя объема муниципальной услуги (работы)</t>
  </si>
  <si>
    <t>Наименование муниципальной услуги (работы)</t>
  </si>
  <si>
    <t>002</t>
  </si>
  <si>
    <t>Администрация города Фокино</t>
  </si>
  <si>
    <t>Финансовое обеспечение выполнения муниципального задания</t>
  </si>
  <si>
    <t>Обеспечение доступа к объектам спорта</t>
  </si>
  <si>
    <t>Пребывание на объекте спорта</t>
  </si>
  <si>
    <t>Человеко-день</t>
  </si>
  <si>
    <t>Организация и проведение массовых праздников, народных гуляний, концертов, фестевалей, выставок народного творчества</t>
  </si>
  <si>
    <t>Ед.</t>
  </si>
  <si>
    <t>количество мероприятий</t>
  </si>
  <si>
    <t xml:space="preserve">количество посетителей мероприятий </t>
  </si>
  <si>
    <t>Чел.</t>
  </si>
  <si>
    <t xml:space="preserve">разнообразие тематической направленности проводимых мероприятий </t>
  </si>
  <si>
    <t xml:space="preserve">разнообразие направлений деятельности самодеятельных творческих коллективов(хоровое,хореографическое и другое) </t>
  </si>
  <si>
    <t>Колличество выступлений самодеятельных творческих коллективов</t>
  </si>
  <si>
    <t>Коллективов декоративно-прикладного творчества</t>
  </si>
  <si>
    <t>Создание и организация работы творческих коллективов, клубов</t>
  </si>
  <si>
    <t>Организация досуга различных групп населения</t>
  </si>
  <si>
    <t>Праздники, народные гулянья, концерты, фестевали, выставки народного творчества, вереча</t>
  </si>
  <si>
    <t>количество услуг</t>
  </si>
  <si>
    <t>ед</t>
  </si>
  <si>
    <t xml:space="preserve">Организация и предоставление государственных и муниципальных услуг в многофункциональных центрах предоставления государственных муниципальных услуг </t>
  </si>
  <si>
    <t>Реализация основных общеобразовательных программ дошкольного образования</t>
  </si>
  <si>
    <t>Число человеко-дней обучения</t>
  </si>
  <si>
    <t>Число обучающихся</t>
  </si>
  <si>
    <t>Человек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</si>
  <si>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</si>
  <si>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</si>
  <si>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основного общего образования</t>
  </si>
  <si>
    <t>Реализация дополнительных общеразвивающих программ (Направленность образовательной программы (физкультурно-спортивная))</t>
  </si>
  <si>
    <t>Количество человеко-часов</t>
  </si>
  <si>
    <t>Человеко-час</t>
  </si>
  <si>
    <t>Реализация дополнительных общеразвивающих программ (Направленность образовательной программы (художественная))</t>
  </si>
  <si>
    <t>Реализация дополнительных общеразвивающих программ (Направленность образовательной программы (cоциально-педагогическая))</t>
  </si>
  <si>
    <t>Реализация дополнительных общеразвивающих программ</t>
  </si>
  <si>
    <t>Реализация дополнительных предпрофессиональных программ в области искусств (Программа (Искусство театра))</t>
  </si>
  <si>
    <t>Реализация дополнительных предпрофессиональных программ в области искусств (Программа (Народные инструменты))</t>
  </si>
  <si>
    <t>Реализация дополнительных предпрофессиональных программ в области искусств (Программа (Духовые и ударные инструменты))</t>
  </si>
  <si>
    <t>Реализация дополнительных предпрофессиональных программ в области искусств (Программа (Фортепиано))</t>
  </si>
  <si>
    <t>Реализация дополнительных предпрофессиональных программ в области искусств (Программа (Музыкальный фольклор))</t>
  </si>
  <si>
    <t>Реализация дополнительных предпрофессиональных программ в области искусств (Программа (Хореографическое творчество))</t>
  </si>
  <si>
    <t>Реализация дополнительных предпрофессиональных программ в области искусств (Программа (Живопись))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</si>
  <si>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</si>
  <si>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</si>
  <si>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Единица</t>
  </si>
  <si>
    <t>Осуществление издательской деятельности</t>
  </si>
  <si>
    <t>Количество номеров</t>
  </si>
  <si>
    <t>Количество печатных страниц</t>
  </si>
  <si>
    <t>Объем тиража</t>
  </si>
  <si>
    <t>0113</t>
  </si>
  <si>
    <t>0801</t>
  </si>
  <si>
    <t>фактическое значение по итогам 2022 года</t>
  </si>
  <si>
    <t>оценка 2023 года</t>
  </si>
  <si>
    <t>2026 год</t>
  </si>
  <si>
    <t>2022 год, кассовое исполнение,
рублей</t>
  </si>
  <si>
    <t>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</si>
</sst>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" fontId="5" fillId="4" borderId="6">
      <alignment horizontal="right" vertical="top" shrinkToFit="1"/>
    </xf>
    <xf numFmtId="0" fontId="6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left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xl36" xfId="1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A50021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B1" zoomScale="85" zoomScaleNormal="85" workbookViewId="0">
      <selection activeCell="F1" sqref="F1:J1"/>
    </sheetView>
  </sheetViews>
  <sheetFormatPr defaultRowHeight="15" x14ac:dyDescent="0.25"/>
  <cols>
    <col min="1" max="1" width="0" style="1" hidden="1" customWidth="1"/>
    <col min="2" max="2" width="7.85546875" style="1" customWidth="1"/>
    <col min="3" max="3" width="24.5703125" style="25" customWidth="1"/>
    <col min="4" max="4" width="24.7109375" style="26" customWidth="1"/>
    <col min="5" max="5" width="14.42578125" style="26" customWidth="1"/>
    <col min="6" max="6" width="16" style="1" customWidth="1"/>
    <col min="7" max="7" width="12.5703125" style="1" customWidth="1"/>
    <col min="8" max="8" width="13.85546875" style="1" customWidth="1"/>
    <col min="9" max="9" width="12.5703125" style="1" customWidth="1"/>
    <col min="10" max="10" width="12" style="1" customWidth="1"/>
    <col min="11" max="11" width="17" style="14" customWidth="1"/>
    <col min="12" max="12" width="12.85546875" style="34" customWidth="1"/>
    <col min="13" max="13" width="13.140625" style="1" customWidth="1"/>
    <col min="14" max="14" width="13.85546875" style="1" customWidth="1"/>
    <col min="15" max="15" width="13.140625" style="1" customWidth="1"/>
    <col min="16" max="16384" width="9.140625" style="1"/>
  </cols>
  <sheetData>
    <row r="1" spans="1:15" ht="27.75" customHeight="1" x14ac:dyDescent="0.25">
      <c r="B1" s="50" t="s">
        <v>0</v>
      </c>
      <c r="C1" s="52" t="s">
        <v>7</v>
      </c>
      <c r="D1" s="52" t="s">
        <v>6</v>
      </c>
      <c r="E1" s="52" t="s">
        <v>1</v>
      </c>
      <c r="F1" s="62" t="s">
        <v>5</v>
      </c>
      <c r="G1" s="63"/>
      <c r="H1" s="63"/>
      <c r="I1" s="63"/>
      <c r="J1" s="64"/>
      <c r="K1" s="62" t="s">
        <v>10</v>
      </c>
      <c r="L1" s="63"/>
      <c r="M1" s="63"/>
      <c r="N1" s="63"/>
      <c r="O1" s="64"/>
    </row>
    <row r="2" spans="1:15" ht="47.25" customHeight="1" x14ac:dyDescent="0.25">
      <c r="B2" s="51"/>
      <c r="C2" s="53"/>
      <c r="D2" s="52"/>
      <c r="E2" s="52"/>
      <c r="F2" s="15" t="s">
        <v>58</v>
      </c>
      <c r="G2" s="15" t="s">
        <v>59</v>
      </c>
      <c r="H2" s="15" t="s">
        <v>2</v>
      </c>
      <c r="I2" s="15" t="s">
        <v>3</v>
      </c>
      <c r="J2" s="15" t="s">
        <v>60</v>
      </c>
      <c r="K2" s="2" t="s">
        <v>61</v>
      </c>
      <c r="L2" s="2" t="s">
        <v>59</v>
      </c>
      <c r="M2" s="15" t="s">
        <v>2</v>
      </c>
      <c r="N2" s="15" t="s">
        <v>3</v>
      </c>
      <c r="O2" s="15" t="s">
        <v>60</v>
      </c>
    </row>
    <row r="3" spans="1:15" ht="23.25" customHeight="1" x14ac:dyDescent="0.25">
      <c r="A3" s="1" t="s">
        <v>4</v>
      </c>
      <c r="B3" s="3" t="s">
        <v>8</v>
      </c>
      <c r="C3" s="59" t="s">
        <v>9</v>
      </c>
      <c r="D3" s="60"/>
      <c r="E3" s="60"/>
      <c r="F3" s="61"/>
      <c r="G3" s="4"/>
      <c r="H3" s="4"/>
      <c r="I3" s="4"/>
      <c r="J3" s="4"/>
      <c r="K3" s="5"/>
      <c r="L3" s="30"/>
      <c r="M3" s="5"/>
      <c r="N3" s="5"/>
      <c r="O3" s="5"/>
    </row>
    <row r="4" spans="1:15" s="6" customFormat="1" ht="108" customHeight="1" x14ac:dyDescent="0.25">
      <c r="B4" s="19" t="s">
        <v>56</v>
      </c>
      <c r="C4" s="16" t="s">
        <v>28</v>
      </c>
      <c r="D4" s="18" t="s">
        <v>26</v>
      </c>
      <c r="E4" s="18" t="s">
        <v>27</v>
      </c>
      <c r="F4" s="17">
        <v>6500</v>
      </c>
      <c r="G4" s="17">
        <v>6500</v>
      </c>
      <c r="H4" s="17">
        <v>6500</v>
      </c>
      <c r="I4" s="17">
        <v>6500</v>
      </c>
      <c r="J4" s="17">
        <v>6500</v>
      </c>
      <c r="K4" s="17">
        <v>2318227</v>
      </c>
      <c r="L4" s="31">
        <v>2679153</v>
      </c>
      <c r="M4" s="7">
        <v>2672730</v>
      </c>
      <c r="N4" s="7">
        <v>2239375</v>
      </c>
      <c r="O4" s="7">
        <v>2239375</v>
      </c>
    </row>
    <row r="5" spans="1:15" ht="42.75" customHeight="1" x14ac:dyDescent="0.25">
      <c r="B5" s="41">
        <v>701</v>
      </c>
      <c r="C5" s="44" t="s">
        <v>29</v>
      </c>
      <c r="D5" s="24" t="s">
        <v>30</v>
      </c>
      <c r="E5" s="24" t="s">
        <v>13</v>
      </c>
      <c r="F5" s="20">
        <f>37563+20915+32853+21754</f>
        <v>113085</v>
      </c>
      <c r="G5" s="20">
        <f>39480+21840+35600+22680</f>
        <v>119600</v>
      </c>
      <c r="H5" s="20">
        <f>39480+21840+35600+22680</f>
        <v>119600</v>
      </c>
      <c r="I5" s="20">
        <f>39480+21840+35600+22680</f>
        <v>119600</v>
      </c>
      <c r="J5" s="20">
        <f>39480+21840+35600+22680</f>
        <v>119600</v>
      </c>
      <c r="K5" s="38">
        <v>62953035.509999998</v>
      </c>
      <c r="L5" s="35">
        <v>69048677.329999998</v>
      </c>
      <c r="M5" s="38">
        <v>70107383</v>
      </c>
      <c r="N5" s="38">
        <v>64172383</v>
      </c>
      <c r="O5" s="38">
        <v>64172383</v>
      </c>
    </row>
    <row r="6" spans="1:15" ht="24" customHeight="1" x14ac:dyDescent="0.25">
      <c r="B6" s="42"/>
      <c r="C6" s="45"/>
      <c r="D6" s="24" t="s">
        <v>31</v>
      </c>
      <c r="E6" s="24" t="s">
        <v>32</v>
      </c>
      <c r="F6" s="20">
        <f>227+124+197+128</f>
        <v>676</v>
      </c>
      <c r="G6" s="20">
        <f>235+130+200+135</f>
        <v>700</v>
      </c>
      <c r="H6" s="20">
        <f>235+130+200+135</f>
        <v>700</v>
      </c>
      <c r="I6" s="20">
        <f>235+130+200+135</f>
        <v>700</v>
      </c>
      <c r="J6" s="20">
        <f>235+130+200+135</f>
        <v>700</v>
      </c>
      <c r="K6" s="40"/>
      <c r="L6" s="37"/>
      <c r="M6" s="40"/>
      <c r="N6" s="40"/>
      <c r="O6" s="40"/>
    </row>
    <row r="7" spans="1:15" ht="54.75" customHeight="1" x14ac:dyDescent="0.25">
      <c r="B7" s="41">
        <v>702</v>
      </c>
      <c r="C7" s="21" t="s">
        <v>33</v>
      </c>
      <c r="D7" s="24" t="s">
        <v>31</v>
      </c>
      <c r="E7" s="24" t="s">
        <v>32</v>
      </c>
      <c r="F7" s="22">
        <f>227+201+209</f>
        <v>637</v>
      </c>
      <c r="G7" s="20">
        <f>179+177+214</f>
        <v>570</v>
      </c>
      <c r="H7" s="20">
        <f>179+177+214</f>
        <v>570</v>
      </c>
      <c r="I7" s="20">
        <f>179+177+214</f>
        <v>570</v>
      </c>
      <c r="J7" s="20">
        <f>179+177+214</f>
        <v>570</v>
      </c>
      <c r="K7" s="38">
        <v>82248348.019999996</v>
      </c>
      <c r="L7" s="35">
        <v>91603897.819999993</v>
      </c>
      <c r="M7" s="38">
        <v>99138698.700000003</v>
      </c>
      <c r="N7" s="38">
        <v>96499699</v>
      </c>
      <c r="O7" s="38">
        <v>96499699</v>
      </c>
    </row>
    <row r="8" spans="1:15" ht="54" customHeight="1" x14ac:dyDescent="0.25">
      <c r="B8" s="42"/>
      <c r="C8" s="21" t="s">
        <v>34</v>
      </c>
      <c r="D8" s="24" t="s">
        <v>31</v>
      </c>
      <c r="E8" s="24" t="s">
        <v>32</v>
      </c>
      <c r="F8" s="22">
        <f>246+207+275</f>
        <v>728</v>
      </c>
      <c r="G8" s="20">
        <f>285+232+279</f>
        <v>796</v>
      </c>
      <c r="H8" s="20">
        <f>285+232+279</f>
        <v>796</v>
      </c>
      <c r="I8" s="20">
        <f>285+232+279</f>
        <v>796</v>
      </c>
      <c r="J8" s="20">
        <f>285+232+279</f>
        <v>796</v>
      </c>
      <c r="K8" s="39"/>
      <c r="L8" s="36"/>
      <c r="M8" s="39"/>
      <c r="N8" s="39"/>
      <c r="O8" s="39"/>
    </row>
    <row r="9" spans="1:15" ht="56.25" customHeight="1" x14ac:dyDescent="0.25">
      <c r="B9" s="42"/>
      <c r="C9" s="21" t="s">
        <v>35</v>
      </c>
      <c r="D9" s="24" t="s">
        <v>31</v>
      </c>
      <c r="E9" s="24" t="s">
        <v>32</v>
      </c>
      <c r="F9" s="22">
        <f>18+39+38</f>
        <v>95</v>
      </c>
      <c r="G9" s="20">
        <f>50+50+50</f>
        <v>150</v>
      </c>
      <c r="H9" s="20">
        <f>50+50+50</f>
        <v>150</v>
      </c>
      <c r="I9" s="20">
        <f>50+50+50</f>
        <v>150</v>
      </c>
      <c r="J9" s="20">
        <f>50+50+50</f>
        <v>150</v>
      </c>
      <c r="K9" s="40"/>
      <c r="L9" s="37"/>
      <c r="M9" s="40"/>
      <c r="N9" s="40"/>
      <c r="O9" s="40"/>
    </row>
    <row r="10" spans="1:15" ht="76.5" x14ac:dyDescent="0.25">
      <c r="B10" s="41">
        <v>703</v>
      </c>
      <c r="C10" s="24" t="s">
        <v>36</v>
      </c>
      <c r="D10" s="24" t="s">
        <v>37</v>
      </c>
      <c r="E10" s="24" t="s">
        <v>38</v>
      </c>
      <c r="F10" s="22">
        <v>22136</v>
      </c>
      <c r="G10" s="20">
        <v>14400</v>
      </c>
      <c r="H10" s="20">
        <v>14400</v>
      </c>
      <c r="I10" s="20">
        <v>14400</v>
      </c>
      <c r="J10" s="20">
        <v>14400</v>
      </c>
      <c r="K10" s="38">
        <v>26527579.780000001</v>
      </c>
      <c r="L10" s="35">
        <v>28549163.039999999</v>
      </c>
      <c r="M10" s="38">
        <v>31295579</v>
      </c>
      <c r="N10" s="38">
        <v>30878827.399999999</v>
      </c>
      <c r="O10" s="38">
        <v>31406601.390000001</v>
      </c>
    </row>
    <row r="11" spans="1:15" ht="76.5" x14ac:dyDescent="0.25">
      <c r="B11" s="42"/>
      <c r="C11" s="24" t="s">
        <v>39</v>
      </c>
      <c r="D11" s="24" t="s">
        <v>37</v>
      </c>
      <c r="E11" s="24" t="s">
        <v>38</v>
      </c>
      <c r="F11" s="22">
        <v>20856</v>
      </c>
      <c r="G11" s="20">
        <v>19944</v>
      </c>
      <c r="H11" s="20">
        <v>19944</v>
      </c>
      <c r="I11" s="20">
        <v>19944</v>
      </c>
      <c r="J11" s="20">
        <v>19944</v>
      </c>
      <c r="K11" s="39"/>
      <c r="L11" s="36"/>
      <c r="M11" s="39"/>
      <c r="N11" s="39"/>
      <c r="O11" s="39"/>
    </row>
    <row r="12" spans="1:15" ht="76.5" x14ac:dyDescent="0.25">
      <c r="B12" s="42"/>
      <c r="C12" s="24" t="s">
        <v>40</v>
      </c>
      <c r="D12" s="24" t="s">
        <v>37</v>
      </c>
      <c r="E12" s="24" t="s">
        <v>38</v>
      </c>
      <c r="F12" s="22">
        <v>12371</v>
      </c>
      <c r="G12" s="20">
        <v>13464</v>
      </c>
      <c r="H12" s="20">
        <v>13464</v>
      </c>
      <c r="I12" s="20">
        <v>13464</v>
      </c>
      <c r="J12" s="20">
        <v>13464</v>
      </c>
      <c r="K12" s="39"/>
      <c r="L12" s="36"/>
      <c r="M12" s="39"/>
      <c r="N12" s="39"/>
      <c r="O12" s="39"/>
    </row>
    <row r="13" spans="1:15" ht="52.5" customHeight="1" x14ac:dyDescent="0.25">
      <c r="B13" s="42"/>
      <c r="C13" s="24" t="s">
        <v>41</v>
      </c>
      <c r="D13" s="24" t="s">
        <v>37</v>
      </c>
      <c r="E13" s="24" t="s">
        <v>38</v>
      </c>
      <c r="F13" s="20">
        <v>19896</v>
      </c>
      <c r="G13" s="20">
        <v>20700</v>
      </c>
      <c r="H13" s="20">
        <v>20700</v>
      </c>
      <c r="I13" s="20">
        <v>20700</v>
      </c>
      <c r="J13" s="20">
        <v>20700</v>
      </c>
      <c r="K13" s="39"/>
      <c r="L13" s="36"/>
      <c r="M13" s="39"/>
      <c r="N13" s="39"/>
      <c r="O13" s="39"/>
    </row>
    <row r="14" spans="1:15" ht="69" customHeight="1" x14ac:dyDescent="0.25">
      <c r="B14" s="42"/>
      <c r="C14" s="24" t="s">
        <v>42</v>
      </c>
      <c r="D14" s="24" t="s">
        <v>37</v>
      </c>
      <c r="E14" s="24" t="s">
        <v>38</v>
      </c>
      <c r="F14" s="20">
        <v>3078</v>
      </c>
      <c r="G14" s="20">
        <v>3168</v>
      </c>
      <c r="H14" s="20">
        <v>3168</v>
      </c>
      <c r="I14" s="20">
        <v>3168</v>
      </c>
      <c r="J14" s="20">
        <v>3168</v>
      </c>
      <c r="K14" s="39"/>
      <c r="L14" s="36"/>
      <c r="M14" s="39"/>
      <c r="N14" s="39"/>
      <c r="O14" s="39"/>
    </row>
    <row r="15" spans="1:15" ht="67.5" customHeight="1" x14ac:dyDescent="0.25">
      <c r="B15" s="42"/>
      <c r="C15" s="24" t="s">
        <v>43</v>
      </c>
      <c r="D15" s="24" t="s">
        <v>37</v>
      </c>
      <c r="E15" s="24" t="s">
        <v>38</v>
      </c>
      <c r="F15" s="20">
        <v>13856</v>
      </c>
      <c r="G15" s="20">
        <v>14040</v>
      </c>
      <c r="H15" s="20">
        <v>14040</v>
      </c>
      <c r="I15" s="20">
        <v>14040</v>
      </c>
      <c r="J15" s="20">
        <v>14040</v>
      </c>
      <c r="K15" s="39"/>
      <c r="L15" s="36"/>
      <c r="M15" s="39"/>
      <c r="N15" s="39"/>
      <c r="O15" s="39"/>
    </row>
    <row r="16" spans="1:15" ht="79.5" customHeight="1" x14ac:dyDescent="0.25">
      <c r="B16" s="42"/>
      <c r="C16" s="24" t="s">
        <v>44</v>
      </c>
      <c r="D16" s="24" t="s">
        <v>37</v>
      </c>
      <c r="E16" s="24" t="s">
        <v>38</v>
      </c>
      <c r="F16" s="20">
        <v>2607</v>
      </c>
      <c r="G16" s="20">
        <v>2754</v>
      </c>
      <c r="H16" s="20">
        <v>2754</v>
      </c>
      <c r="I16" s="20">
        <v>2754</v>
      </c>
      <c r="J16" s="20">
        <v>2754</v>
      </c>
      <c r="K16" s="39"/>
      <c r="L16" s="36"/>
      <c r="M16" s="39"/>
      <c r="N16" s="39"/>
      <c r="O16" s="39"/>
    </row>
    <row r="17" spans="2:15" ht="72" customHeight="1" x14ac:dyDescent="0.25">
      <c r="B17" s="42"/>
      <c r="C17" s="24" t="s">
        <v>45</v>
      </c>
      <c r="D17" s="24" t="s">
        <v>37</v>
      </c>
      <c r="E17" s="24" t="s">
        <v>38</v>
      </c>
      <c r="F17" s="20">
        <v>15325</v>
      </c>
      <c r="G17" s="20">
        <v>15714</v>
      </c>
      <c r="H17" s="20">
        <v>15714</v>
      </c>
      <c r="I17" s="20">
        <v>15714</v>
      </c>
      <c r="J17" s="20">
        <v>15714</v>
      </c>
      <c r="K17" s="39"/>
      <c r="L17" s="36"/>
      <c r="M17" s="39"/>
      <c r="N17" s="39"/>
      <c r="O17" s="39"/>
    </row>
    <row r="18" spans="2:15" ht="62.25" customHeight="1" x14ac:dyDescent="0.25">
      <c r="B18" s="42"/>
      <c r="C18" s="24" t="s">
        <v>46</v>
      </c>
      <c r="D18" s="24" t="s">
        <v>37</v>
      </c>
      <c r="E18" s="24" t="s">
        <v>38</v>
      </c>
      <c r="F18" s="20">
        <v>6103</v>
      </c>
      <c r="G18" s="20">
        <v>6264</v>
      </c>
      <c r="H18" s="20">
        <v>6264</v>
      </c>
      <c r="I18" s="20">
        <v>6264</v>
      </c>
      <c r="J18" s="20">
        <v>6264</v>
      </c>
      <c r="K18" s="39"/>
      <c r="L18" s="36"/>
      <c r="M18" s="39"/>
      <c r="N18" s="39"/>
      <c r="O18" s="39"/>
    </row>
    <row r="19" spans="2:15" ht="77.25" customHeight="1" x14ac:dyDescent="0.25">
      <c r="B19" s="42"/>
      <c r="C19" s="24" t="s">
        <v>47</v>
      </c>
      <c r="D19" s="24" t="s">
        <v>37</v>
      </c>
      <c r="E19" s="24" t="s">
        <v>38</v>
      </c>
      <c r="F19" s="20">
        <v>14975</v>
      </c>
      <c r="G19" s="20">
        <v>15426</v>
      </c>
      <c r="H19" s="20">
        <v>15426</v>
      </c>
      <c r="I19" s="20">
        <v>15426</v>
      </c>
      <c r="J19" s="20">
        <v>15426</v>
      </c>
      <c r="K19" s="39"/>
      <c r="L19" s="36"/>
      <c r="M19" s="39"/>
      <c r="N19" s="39"/>
      <c r="O19" s="39"/>
    </row>
    <row r="20" spans="2:15" ht="61.5" customHeight="1" x14ac:dyDescent="0.25">
      <c r="B20" s="43"/>
      <c r="C20" s="24" t="s">
        <v>48</v>
      </c>
      <c r="D20" s="24" t="s">
        <v>37</v>
      </c>
      <c r="E20" s="24" t="s">
        <v>38</v>
      </c>
      <c r="F20" s="20">
        <v>24563</v>
      </c>
      <c r="G20" s="20">
        <v>25840</v>
      </c>
      <c r="H20" s="20">
        <v>25840</v>
      </c>
      <c r="I20" s="20">
        <v>25840</v>
      </c>
      <c r="J20" s="20">
        <v>25840</v>
      </c>
      <c r="K20" s="40"/>
      <c r="L20" s="37"/>
      <c r="M20" s="40"/>
      <c r="N20" s="40"/>
      <c r="O20" s="40"/>
    </row>
    <row r="21" spans="2:15" ht="62.25" customHeight="1" x14ac:dyDescent="0.25">
      <c r="B21" s="23">
        <v>801</v>
      </c>
      <c r="C21" s="24" t="s">
        <v>49</v>
      </c>
      <c r="D21" s="24" t="s">
        <v>50</v>
      </c>
      <c r="E21" s="24" t="s">
        <v>51</v>
      </c>
      <c r="F21" s="20">
        <v>21364</v>
      </c>
      <c r="G21" s="20">
        <v>40910</v>
      </c>
      <c r="H21" s="20">
        <v>40910</v>
      </c>
      <c r="I21" s="20">
        <v>40910</v>
      </c>
      <c r="J21" s="20">
        <v>40910</v>
      </c>
      <c r="K21" s="15">
        <v>2252099.58</v>
      </c>
      <c r="L21" s="2">
        <v>2556003</v>
      </c>
      <c r="M21" s="15">
        <v>2757413</v>
      </c>
      <c r="N21" s="15">
        <v>2724037</v>
      </c>
      <c r="O21" s="15">
        <v>2724037</v>
      </c>
    </row>
    <row r="22" spans="2:15" ht="28.5" customHeight="1" x14ac:dyDescent="0.25">
      <c r="B22" s="41">
        <v>1202</v>
      </c>
      <c r="C22" s="44" t="s">
        <v>52</v>
      </c>
      <c r="D22" s="24" t="s">
        <v>53</v>
      </c>
      <c r="E22" s="24" t="s">
        <v>51</v>
      </c>
      <c r="F22" s="20">
        <v>22</v>
      </c>
      <c r="G22" s="20">
        <v>22</v>
      </c>
      <c r="H22" s="20">
        <v>22</v>
      </c>
      <c r="I22" s="20">
        <v>22</v>
      </c>
      <c r="J22" s="20">
        <v>22</v>
      </c>
      <c r="K22" s="38">
        <v>400251.79</v>
      </c>
      <c r="L22" s="35">
        <v>470293.81</v>
      </c>
      <c r="M22" s="38">
        <v>515834</v>
      </c>
      <c r="N22" s="38">
        <v>374418</v>
      </c>
      <c r="O22" s="38">
        <v>374418</v>
      </c>
    </row>
    <row r="23" spans="2:15" ht="21.75" customHeight="1" x14ac:dyDescent="0.25">
      <c r="B23" s="42"/>
      <c r="C23" s="45"/>
      <c r="D23" s="24" t="s">
        <v>54</v>
      </c>
      <c r="E23" s="24" t="s">
        <v>51</v>
      </c>
      <c r="F23" s="27">
        <v>68800</v>
      </c>
      <c r="G23" s="27">
        <v>68800</v>
      </c>
      <c r="H23" s="27">
        <v>68800</v>
      </c>
      <c r="I23" s="27">
        <v>68800</v>
      </c>
      <c r="J23" s="27">
        <v>68800</v>
      </c>
      <c r="K23" s="39"/>
      <c r="L23" s="36"/>
      <c r="M23" s="39"/>
      <c r="N23" s="39"/>
      <c r="O23" s="39"/>
    </row>
    <row r="24" spans="2:15" ht="23.25" customHeight="1" x14ac:dyDescent="0.25">
      <c r="B24" s="43"/>
      <c r="C24" s="46"/>
      <c r="D24" s="24" t="s">
        <v>55</v>
      </c>
      <c r="E24" s="24" t="s">
        <v>51</v>
      </c>
      <c r="F24" s="27">
        <v>17200</v>
      </c>
      <c r="G24" s="27">
        <v>17200</v>
      </c>
      <c r="H24" s="27">
        <v>17200</v>
      </c>
      <c r="I24" s="27">
        <v>17200</v>
      </c>
      <c r="J24" s="27">
        <v>17200</v>
      </c>
      <c r="K24" s="40"/>
      <c r="L24" s="37"/>
      <c r="M24" s="40"/>
      <c r="N24" s="40"/>
      <c r="O24" s="40"/>
    </row>
    <row r="25" spans="2:15" s="6" customFormat="1" ht="33.75" customHeight="1" x14ac:dyDescent="0.25">
      <c r="B25" s="56" t="s">
        <v>57</v>
      </c>
      <c r="C25" s="54" t="s">
        <v>14</v>
      </c>
      <c r="D25" s="8" t="s">
        <v>16</v>
      </c>
      <c r="E25" s="8" t="s">
        <v>15</v>
      </c>
      <c r="F25" s="7">
        <v>230</v>
      </c>
      <c r="G25" s="7">
        <v>230</v>
      </c>
      <c r="H25" s="7">
        <v>230</v>
      </c>
      <c r="I25" s="7">
        <v>230</v>
      </c>
      <c r="J25" s="7">
        <v>230</v>
      </c>
      <c r="K25" s="47">
        <v>9058331</v>
      </c>
      <c r="L25" s="35">
        <v>9796724</v>
      </c>
      <c r="M25" s="47">
        <v>10843036.43</v>
      </c>
      <c r="N25" s="47">
        <v>10483258.08</v>
      </c>
      <c r="O25" s="47">
        <v>10483258.08</v>
      </c>
    </row>
    <row r="26" spans="2:15" s="6" customFormat="1" ht="48.75" customHeight="1" x14ac:dyDescent="0.25">
      <c r="B26" s="57"/>
      <c r="C26" s="55"/>
      <c r="D26" s="8" t="s">
        <v>17</v>
      </c>
      <c r="E26" s="8" t="s">
        <v>18</v>
      </c>
      <c r="F26" s="7">
        <v>30955</v>
      </c>
      <c r="G26" s="7">
        <v>30955</v>
      </c>
      <c r="H26" s="7">
        <v>30955</v>
      </c>
      <c r="I26" s="7">
        <v>30955</v>
      </c>
      <c r="J26" s="7">
        <v>30955</v>
      </c>
      <c r="K26" s="48"/>
      <c r="L26" s="36"/>
      <c r="M26" s="48"/>
      <c r="N26" s="48"/>
      <c r="O26" s="48"/>
    </row>
    <row r="27" spans="2:15" s="6" customFormat="1" ht="43.5" customHeight="1" x14ac:dyDescent="0.25">
      <c r="B27" s="57"/>
      <c r="C27" s="8" t="s">
        <v>23</v>
      </c>
      <c r="D27" s="8" t="s">
        <v>19</v>
      </c>
      <c r="E27" s="8" t="s">
        <v>15</v>
      </c>
      <c r="F27" s="7">
        <v>8</v>
      </c>
      <c r="G27" s="7">
        <v>8</v>
      </c>
      <c r="H27" s="7">
        <v>8</v>
      </c>
      <c r="I27" s="7">
        <v>8</v>
      </c>
      <c r="J27" s="7">
        <v>8</v>
      </c>
      <c r="K27" s="48"/>
      <c r="L27" s="36"/>
      <c r="M27" s="48"/>
      <c r="N27" s="48"/>
      <c r="O27" s="48"/>
    </row>
    <row r="28" spans="2:15" s="6" customFormat="1" ht="67.5" customHeight="1" x14ac:dyDescent="0.25">
      <c r="B28" s="57"/>
      <c r="C28" s="8" t="s">
        <v>24</v>
      </c>
      <c r="D28" s="8" t="s">
        <v>20</v>
      </c>
      <c r="E28" s="8" t="s">
        <v>15</v>
      </c>
      <c r="F28" s="7">
        <v>8</v>
      </c>
      <c r="G28" s="7">
        <v>8</v>
      </c>
      <c r="H28" s="7">
        <v>8</v>
      </c>
      <c r="I28" s="7">
        <v>8</v>
      </c>
      <c r="J28" s="7">
        <v>8</v>
      </c>
      <c r="K28" s="48"/>
      <c r="L28" s="36"/>
      <c r="M28" s="48"/>
      <c r="N28" s="48"/>
      <c r="O28" s="48"/>
    </row>
    <row r="29" spans="2:15" s="6" customFormat="1" ht="44.25" customHeight="1" x14ac:dyDescent="0.25">
      <c r="B29" s="57"/>
      <c r="C29" s="54" t="s">
        <v>25</v>
      </c>
      <c r="D29" s="8" t="s">
        <v>21</v>
      </c>
      <c r="E29" s="8" t="s">
        <v>15</v>
      </c>
      <c r="F29" s="7">
        <v>160</v>
      </c>
      <c r="G29" s="7">
        <v>160</v>
      </c>
      <c r="H29" s="7">
        <v>160</v>
      </c>
      <c r="I29" s="7">
        <v>160</v>
      </c>
      <c r="J29" s="7">
        <v>160</v>
      </c>
      <c r="K29" s="48"/>
      <c r="L29" s="36"/>
      <c r="M29" s="48"/>
      <c r="N29" s="48"/>
      <c r="O29" s="48"/>
    </row>
    <row r="30" spans="2:15" s="6" customFormat="1" ht="31.5" customHeight="1" x14ac:dyDescent="0.25">
      <c r="B30" s="58"/>
      <c r="C30" s="55"/>
      <c r="D30" s="8" t="s">
        <v>22</v>
      </c>
      <c r="E30" s="8" t="s">
        <v>15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49"/>
      <c r="L30" s="37"/>
      <c r="M30" s="49"/>
      <c r="N30" s="49"/>
      <c r="O30" s="49"/>
    </row>
    <row r="31" spans="2:15" s="6" customFormat="1" ht="34.5" customHeight="1" x14ac:dyDescent="0.25">
      <c r="B31" s="28" t="s">
        <v>62</v>
      </c>
      <c r="C31" s="8" t="s">
        <v>11</v>
      </c>
      <c r="D31" s="8" t="s">
        <v>12</v>
      </c>
      <c r="E31" s="8" t="s">
        <v>13</v>
      </c>
      <c r="F31" s="29">
        <v>10731</v>
      </c>
      <c r="G31" s="29">
        <v>20700</v>
      </c>
      <c r="H31" s="29">
        <v>19000</v>
      </c>
      <c r="I31" s="29">
        <v>19000</v>
      </c>
      <c r="J31" s="29">
        <v>19000</v>
      </c>
      <c r="K31" s="7">
        <v>16713640</v>
      </c>
      <c r="L31" s="2">
        <v>17718699</v>
      </c>
      <c r="M31" s="7">
        <v>20308940</v>
      </c>
      <c r="N31" s="7">
        <v>16725940</v>
      </c>
      <c r="O31" s="7">
        <v>16725940</v>
      </c>
    </row>
    <row r="32" spans="2:15" s="6" customFormat="1" x14ac:dyDescent="0.25">
      <c r="B32" s="9"/>
      <c r="C32" s="10"/>
      <c r="D32" s="10"/>
      <c r="E32" s="10"/>
      <c r="F32" s="9"/>
      <c r="G32" s="9"/>
      <c r="H32" s="9"/>
      <c r="I32" s="9"/>
      <c r="J32" s="9"/>
      <c r="K32" s="13"/>
      <c r="L32" s="32"/>
      <c r="M32" s="13"/>
      <c r="N32" s="13"/>
      <c r="O32" s="13"/>
    </row>
    <row r="33" spans="2:15" s="6" customFormat="1" x14ac:dyDescent="0.25">
      <c r="B33" s="9"/>
      <c r="C33" s="10"/>
      <c r="D33" s="10"/>
      <c r="E33" s="10"/>
      <c r="F33" s="9"/>
      <c r="G33" s="9"/>
      <c r="H33" s="9"/>
      <c r="I33" s="9"/>
      <c r="J33" s="9"/>
      <c r="K33" s="13"/>
      <c r="L33" s="32"/>
      <c r="M33" s="13"/>
      <c r="N33" s="13"/>
      <c r="O33" s="13"/>
    </row>
    <row r="34" spans="2:15" s="6" customFormat="1" x14ac:dyDescent="0.25">
      <c r="B34" s="9"/>
      <c r="C34" s="10"/>
      <c r="D34" s="10"/>
      <c r="E34" s="10"/>
      <c r="F34" s="9"/>
      <c r="G34" s="9"/>
      <c r="H34" s="9"/>
      <c r="I34" s="9"/>
      <c r="J34" s="9"/>
      <c r="K34" s="13"/>
      <c r="L34" s="32"/>
      <c r="M34" s="13"/>
      <c r="N34" s="13"/>
      <c r="O34" s="13"/>
    </row>
    <row r="35" spans="2:15" s="6" customFormat="1" x14ac:dyDescent="0.25">
      <c r="B35" s="9"/>
      <c r="C35" s="10"/>
      <c r="D35" s="10"/>
      <c r="E35" s="10"/>
      <c r="F35" s="9"/>
      <c r="G35" s="9"/>
      <c r="H35" s="9"/>
      <c r="I35" s="9"/>
      <c r="J35" s="9"/>
      <c r="K35" s="13"/>
      <c r="L35" s="32"/>
      <c r="M35" s="13"/>
      <c r="N35" s="13"/>
      <c r="O35" s="13"/>
    </row>
    <row r="36" spans="2:15" s="6" customFormat="1" x14ac:dyDescent="0.25">
      <c r="B36" s="9"/>
      <c r="C36" s="10"/>
      <c r="D36" s="10"/>
      <c r="E36" s="10"/>
      <c r="F36" s="9"/>
      <c r="G36" s="9"/>
      <c r="H36" s="9"/>
      <c r="I36" s="9"/>
      <c r="J36" s="9"/>
      <c r="K36" s="13"/>
      <c r="L36" s="32"/>
      <c r="M36" s="13"/>
      <c r="N36" s="13"/>
      <c r="O36" s="13"/>
    </row>
    <row r="37" spans="2:15" s="6" customFormat="1" x14ac:dyDescent="0.25">
      <c r="B37" s="9"/>
      <c r="C37" s="10"/>
      <c r="D37" s="10"/>
      <c r="E37" s="10"/>
      <c r="F37" s="9"/>
      <c r="G37" s="9"/>
      <c r="H37" s="9"/>
      <c r="I37" s="9"/>
      <c r="J37" s="9"/>
      <c r="K37" s="13"/>
      <c r="L37" s="32"/>
      <c r="M37" s="13"/>
      <c r="N37" s="13"/>
      <c r="O37" s="13"/>
    </row>
    <row r="38" spans="2:15" s="6" customFormat="1" ht="15" customHeight="1" x14ac:dyDescent="0.25">
      <c r="B38" s="9"/>
      <c r="C38" s="10"/>
      <c r="D38" s="10"/>
      <c r="E38" s="10"/>
      <c r="F38" s="9"/>
      <c r="G38" s="9"/>
      <c r="H38" s="9"/>
      <c r="I38" s="9"/>
      <c r="J38" s="9"/>
      <c r="K38" s="9"/>
      <c r="L38" s="33"/>
      <c r="M38" s="9"/>
      <c r="N38" s="9"/>
      <c r="O38" s="9"/>
    </row>
    <row r="39" spans="2:15" s="6" customFormat="1" x14ac:dyDescent="0.25">
      <c r="B39" s="11"/>
      <c r="C39" s="12"/>
      <c r="D39" s="10"/>
      <c r="E39" s="10"/>
      <c r="F39" s="9"/>
      <c r="G39" s="9"/>
      <c r="H39" s="9"/>
      <c r="I39" s="9"/>
      <c r="J39" s="9"/>
      <c r="K39" s="9"/>
      <c r="L39" s="33"/>
      <c r="M39" s="9"/>
      <c r="N39" s="9"/>
      <c r="O39" s="9"/>
    </row>
    <row r="40" spans="2:15" s="6" customFormat="1" x14ac:dyDescent="0.25">
      <c r="B40" s="9"/>
      <c r="C40" s="10"/>
      <c r="D40" s="10"/>
      <c r="E40" s="10"/>
      <c r="F40" s="9"/>
      <c r="G40" s="9"/>
      <c r="H40" s="9"/>
      <c r="I40" s="9"/>
      <c r="J40" s="9"/>
      <c r="K40" s="13"/>
      <c r="L40" s="32"/>
      <c r="M40" s="13"/>
      <c r="N40" s="13"/>
      <c r="O40" s="13"/>
    </row>
    <row r="41" spans="2:15" s="6" customFormat="1" x14ac:dyDescent="0.25">
      <c r="B41" s="9"/>
      <c r="C41" s="10"/>
      <c r="D41" s="10"/>
      <c r="E41" s="10"/>
      <c r="F41" s="9"/>
      <c r="G41" s="9"/>
      <c r="H41" s="9"/>
      <c r="I41" s="9"/>
      <c r="J41" s="9"/>
      <c r="K41" s="13"/>
      <c r="L41" s="32"/>
      <c r="M41" s="13"/>
      <c r="N41" s="13"/>
      <c r="O41" s="13"/>
    </row>
    <row r="42" spans="2:15" s="6" customFormat="1" x14ac:dyDescent="0.25">
      <c r="B42" s="9"/>
      <c r="C42" s="10"/>
      <c r="D42" s="10"/>
      <c r="E42" s="10"/>
      <c r="F42" s="9"/>
      <c r="G42" s="9"/>
      <c r="H42" s="9"/>
      <c r="I42" s="9"/>
      <c r="J42" s="9"/>
      <c r="K42" s="9"/>
      <c r="L42" s="33"/>
      <c r="M42" s="9"/>
      <c r="N42" s="9"/>
      <c r="O42" s="9"/>
    </row>
    <row r="43" spans="2:15" s="6" customFormat="1" x14ac:dyDescent="0.25">
      <c r="B43" s="11"/>
      <c r="C43" s="12"/>
      <c r="D43" s="10"/>
      <c r="E43" s="10"/>
      <c r="F43" s="9"/>
      <c r="G43" s="9"/>
      <c r="H43" s="9"/>
      <c r="I43" s="9"/>
      <c r="J43" s="9"/>
      <c r="K43" s="9"/>
      <c r="L43" s="33"/>
      <c r="M43" s="9"/>
      <c r="N43" s="9"/>
      <c r="O43" s="9"/>
    </row>
    <row r="44" spans="2:15" s="6" customFormat="1" x14ac:dyDescent="0.25">
      <c r="B44" s="9"/>
      <c r="C44" s="10"/>
      <c r="D44" s="10"/>
      <c r="E44" s="10"/>
      <c r="F44" s="9"/>
      <c r="G44" s="9"/>
      <c r="H44" s="9"/>
      <c r="I44" s="9"/>
      <c r="J44" s="9"/>
      <c r="K44" s="9"/>
      <c r="L44" s="33"/>
      <c r="M44" s="9"/>
      <c r="N44" s="9"/>
      <c r="O44" s="9"/>
    </row>
    <row r="45" spans="2:15" s="6" customFormat="1" x14ac:dyDescent="0.25">
      <c r="B45" s="11"/>
      <c r="C45" s="12"/>
      <c r="D45" s="10"/>
      <c r="E45" s="10"/>
      <c r="F45" s="9"/>
      <c r="G45" s="9"/>
      <c r="H45" s="9"/>
      <c r="I45" s="9"/>
      <c r="J45" s="9"/>
      <c r="K45" s="9"/>
      <c r="L45" s="33"/>
      <c r="M45" s="9"/>
      <c r="N45" s="9"/>
      <c r="O45" s="9"/>
    </row>
    <row r="46" spans="2:15" s="6" customFormat="1" ht="28.5" customHeight="1" x14ac:dyDescent="0.25">
      <c r="B46" s="9"/>
      <c r="C46" s="10"/>
      <c r="D46" s="10"/>
      <c r="E46" s="10"/>
      <c r="F46" s="9"/>
      <c r="G46" s="9"/>
      <c r="H46" s="9"/>
      <c r="I46" s="9"/>
      <c r="J46" s="9"/>
      <c r="K46" s="9"/>
      <c r="L46" s="33"/>
      <c r="M46" s="9"/>
      <c r="N46" s="9"/>
      <c r="O46" s="9"/>
    </row>
    <row r="47" spans="2:15" s="6" customFormat="1" x14ac:dyDescent="0.25">
      <c r="B47" s="9"/>
      <c r="C47" s="10"/>
      <c r="D47" s="10"/>
      <c r="E47" s="10"/>
      <c r="F47" s="9"/>
      <c r="G47" s="9"/>
      <c r="H47" s="9"/>
      <c r="I47" s="9"/>
      <c r="J47" s="9"/>
      <c r="K47" s="9"/>
      <c r="L47" s="33"/>
      <c r="M47" s="9"/>
      <c r="N47" s="9"/>
      <c r="O47" s="9"/>
    </row>
    <row r="48" spans="2:15" s="6" customFormat="1" x14ac:dyDescent="0.25">
      <c r="B48" s="9"/>
      <c r="C48" s="10"/>
      <c r="D48" s="10"/>
      <c r="E48" s="10"/>
      <c r="F48" s="9"/>
      <c r="G48" s="9"/>
      <c r="H48" s="9"/>
      <c r="I48" s="9"/>
      <c r="J48" s="9"/>
      <c r="K48" s="13"/>
      <c r="L48" s="32"/>
      <c r="M48" s="13"/>
      <c r="N48" s="13"/>
      <c r="O48" s="13"/>
    </row>
    <row r="49" spans="2:15" s="6" customFormat="1" x14ac:dyDescent="0.25">
      <c r="B49" s="9"/>
      <c r="C49" s="10"/>
      <c r="D49" s="10"/>
      <c r="E49" s="10"/>
      <c r="F49" s="9"/>
      <c r="G49" s="9"/>
      <c r="H49" s="9"/>
      <c r="I49" s="9"/>
      <c r="J49" s="9"/>
      <c r="K49" s="13"/>
      <c r="L49" s="32"/>
      <c r="M49" s="13"/>
      <c r="N49" s="13"/>
      <c r="O49" s="13"/>
    </row>
    <row r="50" spans="2:15" s="6" customFormat="1" x14ac:dyDescent="0.25">
      <c r="B50" s="9"/>
      <c r="C50" s="10"/>
      <c r="D50" s="10"/>
      <c r="E50" s="10"/>
      <c r="F50" s="9"/>
      <c r="G50" s="9"/>
      <c r="H50" s="9"/>
      <c r="I50" s="9"/>
      <c r="J50" s="9"/>
      <c r="K50" s="9"/>
      <c r="L50" s="33"/>
      <c r="M50" s="9"/>
      <c r="N50" s="9"/>
      <c r="O50" s="9"/>
    </row>
    <row r="51" spans="2:15" s="6" customFormat="1" ht="28.5" customHeight="1" x14ac:dyDescent="0.25">
      <c r="B51" s="9"/>
      <c r="C51" s="10"/>
      <c r="D51" s="10"/>
      <c r="E51" s="10"/>
      <c r="F51" s="9"/>
      <c r="G51" s="9"/>
      <c r="H51" s="9"/>
      <c r="I51" s="9"/>
      <c r="J51" s="9"/>
      <c r="K51" s="13"/>
      <c r="L51" s="32"/>
      <c r="M51" s="13"/>
      <c r="N51" s="13"/>
      <c r="O51" s="13"/>
    </row>
    <row r="52" spans="2:15" s="6" customFormat="1" x14ac:dyDescent="0.25">
      <c r="B52" s="9"/>
      <c r="C52" s="10"/>
      <c r="D52" s="10"/>
      <c r="E52" s="10"/>
      <c r="F52" s="9"/>
      <c r="G52" s="9"/>
      <c r="H52" s="9"/>
      <c r="I52" s="9"/>
      <c r="J52" s="9"/>
      <c r="K52" s="13"/>
      <c r="L52" s="32"/>
      <c r="M52" s="13"/>
      <c r="N52" s="13"/>
      <c r="O52" s="13"/>
    </row>
    <row r="53" spans="2:15" s="6" customFormat="1" x14ac:dyDescent="0.25">
      <c r="B53" s="9"/>
      <c r="C53" s="10"/>
      <c r="D53" s="10"/>
      <c r="E53" s="10"/>
      <c r="F53" s="9"/>
      <c r="G53" s="9"/>
      <c r="H53" s="9"/>
      <c r="I53" s="9"/>
      <c r="J53" s="9"/>
      <c r="K53" s="9"/>
      <c r="L53" s="33"/>
      <c r="M53" s="9"/>
      <c r="N53" s="9"/>
      <c r="O53" s="9"/>
    </row>
    <row r="54" spans="2:15" s="6" customFormat="1" x14ac:dyDescent="0.25">
      <c r="B54" s="11"/>
      <c r="C54" s="12"/>
      <c r="D54" s="10"/>
      <c r="E54" s="10"/>
      <c r="F54" s="9"/>
      <c r="G54" s="9"/>
      <c r="H54" s="9"/>
      <c r="I54" s="9"/>
      <c r="J54" s="9"/>
      <c r="K54" s="9"/>
      <c r="L54" s="33"/>
      <c r="M54" s="9"/>
      <c r="N54" s="9"/>
      <c r="O54" s="9"/>
    </row>
    <row r="55" spans="2:15" s="6" customFormat="1" x14ac:dyDescent="0.25">
      <c r="B55" s="9"/>
      <c r="C55" s="10"/>
      <c r="D55" s="10"/>
      <c r="E55" s="10"/>
      <c r="F55" s="9"/>
      <c r="G55" s="9"/>
      <c r="H55" s="9"/>
      <c r="I55" s="9"/>
      <c r="J55" s="9"/>
      <c r="K55" s="9"/>
      <c r="L55" s="33"/>
      <c r="M55" s="9"/>
      <c r="N55" s="9"/>
      <c r="O55" s="9"/>
    </row>
    <row r="56" spans="2:15" s="6" customFormat="1" x14ac:dyDescent="0.25">
      <c r="B56" s="9"/>
      <c r="C56" s="10"/>
      <c r="D56" s="10"/>
      <c r="E56" s="10"/>
      <c r="F56" s="9"/>
      <c r="G56" s="9"/>
      <c r="H56" s="9"/>
      <c r="I56" s="9"/>
      <c r="J56" s="9"/>
      <c r="K56" s="9"/>
      <c r="L56" s="33"/>
      <c r="M56" s="9"/>
      <c r="N56" s="9"/>
      <c r="O56" s="9"/>
    </row>
    <row r="57" spans="2:15" s="6" customFormat="1" x14ac:dyDescent="0.25">
      <c r="B57" s="9"/>
      <c r="C57" s="10"/>
      <c r="D57" s="10"/>
      <c r="E57" s="10"/>
      <c r="F57" s="9"/>
      <c r="G57" s="9"/>
      <c r="H57" s="9"/>
      <c r="I57" s="9"/>
      <c r="J57" s="9"/>
      <c r="K57" s="9"/>
      <c r="L57" s="33"/>
      <c r="M57" s="9"/>
      <c r="N57" s="9"/>
      <c r="O57" s="9"/>
    </row>
    <row r="58" spans="2:15" s="6" customFormat="1" x14ac:dyDescent="0.25">
      <c r="B58" s="9"/>
      <c r="C58" s="10"/>
      <c r="D58" s="10"/>
      <c r="E58" s="10"/>
      <c r="F58" s="9"/>
      <c r="G58" s="9"/>
      <c r="H58" s="9"/>
      <c r="I58" s="9"/>
      <c r="J58" s="9"/>
      <c r="K58" s="9"/>
      <c r="L58" s="33"/>
      <c r="M58" s="9"/>
      <c r="N58" s="9"/>
      <c r="O58" s="9"/>
    </row>
  </sheetData>
  <mergeCells count="41">
    <mergeCell ref="K1:O1"/>
    <mergeCell ref="D1:D2"/>
    <mergeCell ref="E1:E2"/>
    <mergeCell ref="F1:J1"/>
    <mergeCell ref="B1:B2"/>
    <mergeCell ref="C1:C2"/>
    <mergeCell ref="C25:C26"/>
    <mergeCell ref="C29:C30"/>
    <mergeCell ref="B25:B30"/>
    <mergeCell ref="C3:F3"/>
    <mergeCell ref="K25:K30"/>
    <mergeCell ref="L25:L30"/>
    <mergeCell ref="M25:M30"/>
    <mergeCell ref="N25:N30"/>
    <mergeCell ref="O25:O30"/>
    <mergeCell ref="N5:N6"/>
    <mergeCell ref="O5:O6"/>
    <mergeCell ref="B7:B9"/>
    <mergeCell ref="K7:K9"/>
    <mergeCell ref="L7:L9"/>
    <mergeCell ref="M7:M9"/>
    <mergeCell ref="N7:N9"/>
    <mergeCell ref="O7:O9"/>
    <mergeCell ref="B5:B6"/>
    <mergeCell ref="C5:C6"/>
    <mergeCell ref="K5:K6"/>
    <mergeCell ref="L5:L6"/>
    <mergeCell ref="M5:M6"/>
    <mergeCell ref="L10:L20"/>
    <mergeCell ref="M10:M20"/>
    <mergeCell ref="N10:N20"/>
    <mergeCell ref="O10:O20"/>
    <mergeCell ref="B22:B24"/>
    <mergeCell ref="C22:C24"/>
    <mergeCell ref="K22:K24"/>
    <mergeCell ref="L22:L24"/>
    <mergeCell ref="M22:M24"/>
    <mergeCell ref="N22:N24"/>
    <mergeCell ref="O22:O24"/>
    <mergeCell ref="B10:B20"/>
    <mergeCell ref="K10:K20"/>
  </mergeCells>
  <pageMargins left="0.11811023622047245" right="7.874015748031496E-2" top="0.55118110236220474" bottom="0.19685039370078741" header="0.11811023622047245" footer="0.15748031496062992"/>
  <pageSetup paperSize="9" scale="75" fitToWidth="0" fitToHeight="0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svod</vt:lpstr>
      <vt:lpstr>svod!Заголовки_для_печати</vt:lpstr>
      <vt:lpstr>svod!Область_печати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Варульникова С.</dc:creator>
  <cp:lastModifiedBy>user</cp:lastModifiedBy>
  <cp:lastPrinted>2022-11-11T08:09:11Z</cp:lastPrinted>
  <dcterms:created xsi:type="dcterms:W3CDTF">2022-03-28T11:09:10Z</dcterms:created>
  <dcterms:modified xsi:type="dcterms:W3CDTF">2023-12-04T12:58:58Z</dcterms:modified>
</cp:coreProperties>
</file>