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3-2025год\МУН ПРОГРАММЫ (2023-2025)\Отчет об исполнении МП 2023г\Исп. на 01.10.2023г\"/>
    </mc:Choice>
  </mc:AlternateContent>
  <xr:revisionPtr revIDLastSave="0" documentId="13_ncr:1_{36089FC4-5640-4225-A752-A41B34A8F66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18-2020" sheetId="2" r:id="rId1"/>
  </sheets>
  <definedNames>
    <definedName name="_xlnm.Print_Titles" localSheetId="0">'2018-2020'!$6:$7</definedName>
    <definedName name="_xlnm.Print_Area" localSheetId="0">'2018-2020'!$A$1:$L$19</definedName>
  </definedNames>
  <calcPr calcId="181029"/>
</workbook>
</file>

<file path=xl/calcChain.xml><?xml version="1.0" encoding="utf-8"?>
<calcChain xmlns="http://schemas.openxmlformats.org/spreadsheetml/2006/main">
  <c r="I19" i="2" l="1"/>
  <c r="I15" i="2"/>
  <c r="I10" i="2"/>
  <c r="I9" i="2"/>
  <c r="I8" i="2"/>
  <c r="I11" i="2" s="1"/>
  <c r="L12" i="2"/>
  <c r="L13" i="2"/>
  <c r="L14" i="2"/>
  <c r="H15" i="2"/>
  <c r="H9" i="2"/>
  <c r="H10" i="2"/>
  <c r="H11" i="2" s="1"/>
  <c r="H8" i="2"/>
  <c r="H19" i="2"/>
  <c r="G10" i="2"/>
  <c r="G9" i="2"/>
  <c r="G8" i="2"/>
  <c r="G19" i="2"/>
  <c r="G15" i="2"/>
  <c r="G11" i="2" l="1"/>
  <c r="F10" i="2"/>
  <c r="F9" i="2"/>
  <c r="F8" i="2"/>
  <c r="F15" i="2" l="1"/>
  <c r="F19" i="2"/>
  <c r="F11" i="2" l="1"/>
  <c r="D9" i="2"/>
  <c r="D10" i="2"/>
  <c r="D8" i="2"/>
  <c r="D19" i="2"/>
  <c r="D15" i="2"/>
  <c r="D11" i="2" l="1"/>
  <c r="J19" i="2"/>
  <c r="J15" i="2"/>
  <c r="E10" i="2" l="1"/>
  <c r="E9" i="2"/>
  <c r="E8" i="2"/>
  <c r="E19" i="2"/>
  <c r="E15" i="2"/>
  <c r="E11" i="2" l="1"/>
  <c r="L19" i="2"/>
  <c r="K19" i="2"/>
  <c r="K15" i="2"/>
  <c r="L15" i="2" s="1"/>
  <c r="L10" i="2"/>
  <c r="K10" i="2"/>
  <c r="J10" i="2"/>
  <c r="K9" i="2"/>
  <c r="J9" i="2"/>
  <c r="K8" i="2"/>
  <c r="J8" i="2"/>
  <c r="L9" i="2" l="1"/>
  <c r="L8" i="2"/>
  <c r="K11" i="2"/>
  <c r="J11" i="2"/>
  <c r="L11" i="2" l="1"/>
</calcChain>
</file>

<file path=xl/sharedStrings.xml><?xml version="1.0" encoding="utf-8"?>
<sst xmlns="http://schemas.openxmlformats.org/spreadsheetml/2006/main" count="36" uniqueCount="26">
  <si>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</si>
  <si>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</si>
  <si>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</si>
  <si>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</si>
  <si>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</si>
  <si>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</si>
  <si>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</si>
  <si>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</si>
  <si>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</si>
  <si>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</si>
  <si>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</si>
  <si>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</si>
  <si>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</si>
  <si>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</si>
  <si>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% исполнения к уточненному плану</t>
  </si>
  <si>
    <t>План реализации муниципальной программы "Формирование современной городской среды города Фокино"   на 2018-2024годы</t>
  </si>
  <si>
    <t>Муниципальная программа  "Формирование современной городской среды города Фокино" на 2018-2024годы</t>
  </si>
  <si>
    <t>Факт за 2018год</t>
  </si>
  <si>
    <t>Факт за    2019 год</t>
  </si>
  <si>
    <t xml:space="preserve">Факт за 2020 год </t>
  </si>
  <si>
    <t>Факт за 2021 год</t>
  </si>
  <si>
    <t>Факт за 2022 год</t>
  </si>
  <si>
    <t>План на 2023 год</t>
  </si>
  <si>
    <t>План с изменениями 2023 год</t>
  </si>
  <si>
    <t>«Формирование современной городской среды города Фокино» на 2018-2022годы (в ред пост от 26.03.18 №176-П, от 27.06.18 №423-П, от 21.08.18 №518-П, от 06.11.18 № 674-П, от 27.03.2019 №213-П, от 21.05.2019 №325-П, от 01.07.2019 №418-П), от 12.11.2019 №729-П, от 05.12.2019г. №782 - П, от 03.03.2020 №103-П), от 28.09.2020 №476-П, от 10.11.2020 №532-П, 25.11.2020 №601-П, от 08.12.2020 №630-П, от 23.12.2020 №671-П, от 31.03.2021 №187-П), от 08.11.2021 №634-П, от 08.02.2022 №59, от 09.12.2023 №638-П</t>
  </si>
  <si>
    <t>Факт на 01.10.2023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</si>
</sst>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23"/>
  <sheetViews>
    <sheetView tabSelected="1" zoomScale="75" zoomScaleNormal="75" workbookViewId="0">
      <pane ySplit="7" topLeftCell="A11" activePane="bottomLeft" state="frozen"/>
      <selection pane="bottomLeft" activeCell="Y7" sqref="Y7"/>
    </sheetView>
  </sheetViews>
  <sheetFormatPr defaultColWidth="2.7109375" defaultRowHeight="15.75" x14ac:dyDescent="0.25"/>
  <cols>
    <col min="1" max="1" width="36.140625" style="6" customWidth="1"/>
    <col min="2" max="3" width="18.7109375" style="6" customWidth="1"/>
    <col min="4" max="4" width="15" style="6" customWidth="1"/>
    <col min="5" max="5" width="16.42578125" style="6" customWidth="1"/>
    <col min="6" max="7" width="15.140625" style="6" customWidth="1"/>
    <col min="8" max="8" width="13.85546875" style="6" customWidth="1"/>
    <col min="9" max="9" width="15.140625" style="6" customWidth="1"/>
    <col min="10" max="10" width="15.85546875" style="7" customWidth="1"/>
    <col min="11" max="12" width="15.42578125" style="7" customWidth="1"/>
    <col min="13" max="13" width="0.28515625" style="6" customWidth="1"/>
    <col min="14" max="15" width="2.7109375" style="6"/>
    <col min="16" max="16" width="14.7109375" style="6" customWidth="1"/>
    <col min="17" max="16384" width="2.7109375" style="6"/>
  </cols>
  <sheetData>
    <row r="1" spans="1:41" ht="19.5" customHeight="1" x14ac:dyDescent="0.25">
      <c r="A1" s="3"/>
      <c r="B1" s="3"/>
      <c r="C1" s="3"/>
      <c r="D1" s="3"/>
      <c r="E1" s="3"/>
      <c r="F1" s="3"/>
      <c r="G1" s="3"/>
      <c r="H1" s="33" t="s">
        <v>12</v>
      </c>
      <c r="I1" s="33"/>
      <c r="J1" s="33"/>
      <c r="K1" s="33"/>
      <c r="L1" s="33"/>
    </row>
    <row r="2" spans="1:41" ht="18.75" customHeight="1" x14ac:dyDescent="0.25">
      <c r="A2" s="3"/>
      <c r="B2" s="3"/>
      <c r="C2" s="3"/>
      <c r="D2" s="3"/>
      <c r="E2" s="3"/>
      <c r="F2" s="3"/>
      <c r="G2" s="3"/>
      <c r="H2" s="33" t="s">
        <v>6</v>
      </c>
      <c r="I2" s="33"/>
      <c r="J2" s="33"/>
      <c r="K2" s="33"/>
      <c r="L2" s="33"/>
    </row>
    <row r="3" spans="1:41" ht="169.5" customHeight="1" x14ac:dyDescent="0.25">
      <c r="A3" s="3"/>
      <c r="B3" s="3"/>
      <c r="C3" s="3"/>
      <c r="D3" s="3"/>
      <c r="E3" s="3"/>
      <c r="F3" s="3"/>
      <c r="G3" s="3"/>
      <c r="H3" s="32" t="s">
        <v>24</v>
      </c>
      <c r="I3" s="32"/>
      <c r="J3" s="32"/>
      <c r="K3" s="32"/>
      <c r="L3" s="32"/>
    </row>
    <row r="4" spans="1:41" ht="29.25" customHeight="1" x14ac:dyDescent="0.25">
      <c r="A4" s="44" t="s">
        <v>15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41" ht="22.5" customHeight="1" x14ac:dyDescent="0.25">
      <c r="A5" s="2"/>
      <c r="B5" s="2"/>
      <c r="C5" s="2"/>
      <c r="D5" s="2"/>
      <c r="E5" s="2"/>
      <c r="F5" s="2"/>
      <c r="G5" s="2"/>
      <c r="H5" s="2"/>
      <c r="I5" s="2"/>
      <c r="J5" s="14" t="s">
        <v>9</v>
      </c>
      <c r="K5" s="5"/>
      <c r="L5" s="5"/>
    </row>
    <row r="6" spans="1:41" ht="38.25" customHeight="1" x14ac:dyDescent="0.25">
      <c r="A6" s="45" t="s">
        <v>7</v>
      </c>
      <c r="B6" s="45" t="s">
        <v>0</v>
      </c>
      <c r="C6" s="45" t="s">
        <v>1</v>
      </c>
      <c r="D6" s="46" t="s">
        <v>10</v>
      </c>
      <c r="E6" s="47"/>
      <c r="F6" s="47"/>
      <c r="G6" s="47"/>
      <c r="H6" s="47"/>
      <c r="I6" s="47"/>
      <c r="J6" s="47"/>
      <c r="K6" s="47"/>
      <c r="L6" s="48"/>
    </row>
    <row r="7" spans="1:41" ht="98.25" customHeight="1" x14ac:dyDescent="0.25">
      <c r="A7" s="45"/>
      <c r="B7" s="45"/>
      <c r="C7" s="45"/>
      <c r="D7" s="17" t="s">
        <v>17</v>
      </c>
      <c r="E7" s="17" t="s">
        <v>18</v>
      </c>
      <c r="F7" s="17" t="s">
        <v>19</v>
      </c>
      <c r="G7" s="17" t="s">
        <v>20</v>
      </c>
      <c r="H7" s="17" t="s">
        <v>21</v>
      </c>
      <c r="I7" s="17" t="s">
        <v>22</v>
      </c>
      <c r="J7" s="10" t="s">
        <v>23</v>
      </c>
      <c r="K7" s="10" t="s">
        <v>25</v>
      </c>
      <c r="L7" s="10" t="s">
        <v>14</v>
      </c>
    </row>
    <row r="8" spans="1:41" s="1" customFormat="1" ht="36.75" customHeight="1" x14ac:dyDescent="0.25">
      <c r="A8" s="40" t="s">
        <v>16</v>
      </c>
      <c r="B8" s="43" t="s">
        <v>8</v>
      </c>
      <c r="C8" s="16" t="s">
        <v>2</v>
      </c>
      <c r="D8" s="21">
        <f>D12+D16</f>
        <v>9105659.3000000007</v>
      </c>
      <c r="E8" s="20">
        <f t="shared" ref="E8:J10" si="0">E12+E16</f>
        <v>12046953.720000001</v>
      </c>
      <c r="F8" s="20">
        <f t="shared" si="0"/>
        <v>11071831.789999999</v>
      </c>
      <c r="G8" s="20">
        <f t="shared" si="0"/>
        <v>10075572.4</v>
      </c>
      <c r="H8" s="20">
        <f>H12+H16</f>
        <v>9219827.4299999997</v>
      </c>
      <c r="I8" s="20">
        <f>I12</f>
        <v>90221.73</v>
      </c>
      <c r="J8" s="11">
        <f t="shared" si="0"/>
        <v>8400778.5299999993</v>
      </c>
      <c r="K8" s="11">
        <f t="shared" ref="K8:L10" si="1">K12+K16</f>
        <v>8400778.5299999993</v>
      </c>
      <c r="L8" s="11">
        <f>K8/J8*100</f>
        <v>100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1:41" s="1" customFormat="1" ht="32.25" customHeight="1" x14ac:dyDescent="0.25">
      <c r="A9" s="41"/>
      <c r="B9" s="43"/>
      <c r="C9" s="16" t="s">
        <v>3</v>
      </c>
      <c r="D9" s="21">
        <f t="shared" ref="D9:D11" si="2">D13+D17</f>
        <v>479245.23</v>
      </c>
      <c r="E9" s="21">
        <f t="shared" si="0"/>
        <v>121686.41</v>
      </c>
      <c r="F9" s="21">
        <f t="shared" si="0"/>
        <v>111836.68</v>
      </c>
      <c r="G9" s="21">
        <f t="shared" si="0"/>
        <v>101773.46</v>
      </c>
      <c r="H9" s="21">
        <f>H13+H17</f>
        <v>93129.57</v>
      </c>
      <c r="I9" s="21">
        <f>I13</f>
        <v>91133.06</v>
      </c>
      <c r="J9" s="11">
        <f t="shared" si="0"/>
        <v>84856.35</v>
      </c>
      <c r="K9" s="11">
        <f t="shared" si="1"/>
        <v>84856.35</v>
      </c>
      <c r="L9" s="11">
        <f>K9/J9*100</f>
        <v>100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</row>
    <row r="10" spans="1:41" s="1" customFormat="1" ht="33.75" customHeight="1" x14ac:dyDescent="0.25">
      <c r="A10" s="41"/>
      <c r="B10" s="43"/>
      <c r="C10" s="16" t="s">
        <v>4</v>
      </c>
      <c r="D10" s="21">
        <f t="shared" si="2"/>
        <v>21550.63</v>
      </c>
      <c r="E10" s="20">
        <f t="shared" si="0"/>
        <v>0</v>
      </c>
      <c r="F10" s="21">
        <f t="shared" si="0"/>
        <v>276746.84999999998</v>
      </c>
      <c r="G10" s="21">
        <f t="shared" si="0"/>
        <v>135251.21</v>
      </c>
      <c r="H10" s="21">
        <f>H14+H18</f>
        <v>54347.4</v>
      </c>
      <c r="I10" s="21">
        <f>I14</f>
        <v>100000</v>
      </c>
      <c r="J10" s="11">
        <f t="shared" si="0"/>
        <v>100000</v>
      </c>
      <c r="K10" s="11">
        <f t="shared" si="1"/>
        <v>51015.28</v>
      </c>
      <c r="L10" s="11">
        <f t="shared" si="1"/>
        <v>51.015279999999997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1:41" s="1" customFormat="1" ht="33.75" customHeight="1" x14ac:dyDescent="0.25">
      <c r="A11" s="42"/>
      <c r="B11" s="43"/>
      <c r="C11" s="9" t="s">
        <v>5</v>
      </c>
      <c r="D11" s="21">
        <f t="shared" si="2"/>
        <v>9606455.1600000001</v>
      </c>
      <c r="E11" s="21">
        <f t="shared" ref="E11:J11" si="3">E8+E9+E10</f>
        <v>12168640.130000001</v>
      </c>
      <c r="F11" s="21">
        <f t="shared" si="3"/>
        <v>11460415.319999998</v>
      </c>
      <c r="G11" s="21">
        <f t="shared" si="3"/>
        <v>10312597.070000002</v>
      </c>
      <c r="H11" s="26">
        <f t="shared" si="3"/>
        <v>9367304.4000000004</v>
      </c>
      <c r="I11" s="26">
        <f t="shared" si="3"/>
        <v>281354.78999999998</v>
      </c>
      <c r="J11" s="23">
        <f t="shared" si="3"/>
        <v>8585634.879999999</v>
      </c>
      <c r="K11" s="11">
        <f t="shared" ref="K11" si="4">K8+K9+K10</f>
        <v>8536650.1599999983</v>
      </c>
      <c r="L11" s="11">
        <f>K11/J11*100</f>
        <v>99.429457219126462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</row>
    <row r="12" spans="1:41" s="1" customFormat="1" ht="28.5" customHeight="1" x14ac:dyDescent="0.25">
      <c r="A12" s="34" t="s">
        <v>11</v>
      </c>
      <c r="B12" s="37" t="s">
        <v>8</v>
      </c>
      <c r="C12" s="13" t="s">
        <v>2</v>
      </c>
      <c r="D12" s="18">
        <v>2994509.63</v>
      </c>
      <c r="E12" s="19">
        <v>0</v>
      </c>
      <c r="F12" s="12">
        <v>11071831.789999999</v>
      </c>
      <c r="G12" s="28">
        <v>10075572.4</v>
      </c>
      <c r="H12" s="29">
        <v>9219827.4299999997</v>
      </c>
      <c r="I12" s="29">
        <v>90221.73</v>
      </c>
      <c r="J12" s="31">
        <v>8400778.5299999993</v>
      </c>
      <c r="K12" s="25">
        <v>8400778.5299999993</v>
      </c>
      <c r="L12" s="12">
        <f>K12/J12*100</f>
        <v>100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</row>
    <row r="13" spans="1:41" s="1" customFormat="1" ht="27" customHeight="1" x14ac:dyDescent="0.25">
      <c r="A13" s="35"/>
      <c r="B13" s="38"/>
      <c r="C13" s="13" t="s">
        <v>3</v>
      </c>
      <c r="D13" s="18">
        <v>157605.78</v>
      </c>
      <c r="E13" s="18">
        <v>0</v>
      </c>
      <c r="F13" s="12">
        <v>111836.68</v>
      </c>
      <c r="G13" s="28">
        <v>101773.46</v>
      </c>
      <c r="H13" s="29">
        <v>93129.57</v>
      </c>
      <c r="I13" s="29">
        <v>91133.06</v>
      </c>
      <c r="J13" s="31">
        <v>84856.35</v>
      </c>
      <c r="K13" s="25">
        <v>84856.35</v>
      </c>
      <c r="L13" s="12">
        <f>K13/J13*100</f>
        <v>100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</row>
    <row r="14" spans="1:41" s="1" customFormat="1" ht="33.75" customHeight="1" x14ac:dyDescent="0.25">
      <c r="A14" s="35"/>
      <c r="B14" s="38"/>
      <c r="C14" s="13" t="s">
        <v>4</v>
      </c>
      <c r="D14" s="18">
        <v>21550.63</v>
      </c>
      <c r="E14" s="19">
        <v>0</v>
      </c>
      <c r="F14" s="12">
        <v>276746.84999999998</v>
      </c>
      <c r="G14" s="28">
        <v>135251.21</v>
      </c>
      <c r="H14" s="30">
        <v>54347.4</v>
      </c>
      <c r="I14" s="30">
        <v>100000</v>
      </c>
      <c r="J14" s="30">
        <v>100000</v>
      </c>
      <c r="K14" s="25">
        <v>51015.28</v>
      </c>
      <c r="L14" s="12">
        <f>K14/J14*100</f>
        <v>51.015279999999997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</row>
    <row r="15" spans="1:41" s="1" customFormat="1" ht="33.75" customHeight="1" x14ac:dyDescent="0.25">
      <c r="A15" s="36"/>
      <c r="B15" s="39"/>
      <c r="C15" s="4" t="s">
        <v>5</v>
      </c>
      <c r="D15" s="22">
        <f t="shared" ref="D15:J15" si="5">D12+D13+D14</f>
        <v>3173666.0399999996</v>
      </c>
      <c r="E15" s="22">
        <f t="shared" si="5"/>
        <v>0</v>
      </c>
      <c r="F15" s="22">
        <f t="shared" si="5"/>
        <v>11460415.319999998</v>
      </c>
      <c r="G15" s="22">
        <f t="shared" si="5"/>
        <v>10312597.070000002</v>
      </c>
      <c r="H15" s="27">
        <f t="shared" si="5"/>
        <v>9367304.4000000004</v>
      </c>
      <c r="I15" s="27">
        <f t="shared" si="5"/>
        <v>281354.78999999998</v>
      </c>
      <c r="J15" s="24">
        <f t="shared" si="5"/>
        <v>8585634.879999999</v>
      </c>
      <c r="K15" s="15">
        <f t="shared" ref="K15" si="6">K12+K13+K14</f>
        <v>8536650.1599999983</v>
      </c>
      <c r="L15" s="15">
        <f>K15/J15*100</f>
        <v>99.429457219126462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</row>
    <row r="16" spans="1:41" s="1" customFormat="1" ht="25.5" customHeight="1" x14ac:dyDescent="0.25">
      <c r="A16" s="34" t="s">
        <v>13</v>
      </c>
      <c r="B16" s="37" t="s">
        <v>8</v>
      </c>
      <c r="C16" s="13" t="s">
        <v>2</v>
      </c>
      <c r="D16" s="18">
        <v>6111149.6699999999</v>
      </c>
      <c r="E16" s="19">
        <v>12046953.720000001</v>
      </c>
      <c r="F16" s="19">
        <v>0</v>
      </c>
      <c r="G16" s="19">
        <v>0</v>
      </c>
      <c r="H16" s="19">
        <v>0</v>
      </c>
      <c r="I16" s="19">
        <v>0</v>
      </c>
      <c r="J16" s="12">
        <v>0</v>
      </c>
      <c r="K16" s="12">
        <v>0</v>
      </c>
      <c r="L16" s="12">
        <v>0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</row>
    <row r="17" spans="1:41" s="1" customFormat="1" ht="22.5" customHeight="1" x14ac:dyDescent="0.25">
      <c r="A17" s="35"/>
      <c r="B17" s="38"/>
      <c r="C17" s="13" t="s">
        <v>3</v>
      </c>
      <c r="D17" s="18">
        <v>321639.45</v>
      </c>
      <c r="E17" s="18">
        <v>121686.41</v>
      </c>
      <c r="F17" s="18">
        <v>0</v>
      </c>
      <c r="G17" s="18">
        <v>0</v>
      </c>
      <c r="H17" s="18">
        <v>0</v>
      </c>
      <c r="I17" s="18">
        <v>0</v>
      </c>
      <c r="J17" s="12">
        <v>0</v>
      </c>
      <c r="K17" s="12">
        <v>0</v>
      </c>
      <c r="L17" s="12">
        <v>0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</row>
    <row r="18" spans="1:41" s="1" customFormat="1" ht="30" customHeight="1" x14ac:dyDescent="0.25">
      <c r="A18" s="35"/>
      <c r="B18" s="38"/>
      <c r="C18" s="13" t="s">
        <v>4</v>
      </c>
      <c r="D18" s="18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2">
        <v>0</v>
      </c>
      <c r="K18" s="12">
        <v>0</v>
      </c>
      <c r="L18" s="12">
        <v>0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</row>
    <row r="19" spans="1:41" s="1" customFormat="1" ht="33.75" customHeight="1" x14ac:dyDescent="0.25">
      <c r="A19" s="36"/>
      <c r="B19" s="39"/>
      <c r="C19" s="4" t="s">
        <v>5</v>
      </c>
      <c r="D19" s="22">
        <f t="shared" ref="D19:J19" si="7">D16+D17+D18</f>
        <v>6432789.1200000001</v>
      </c>
      <c r="E19" s="22">
        <f t="shared" si="7"/>
        <v>12168640.130000001</v>
      </c>
      <c r="F19" s="22">
        <f t="shared" si="7"/>
        <v>0</v>
      </c>
      <c r="G19" s="22">
        <f t="shared" si="7"/>
        <v>0</v>
      </c>
      <c r="H19" s="22">
        <f t="shared" si="7"/>
        <v>0</v>
      </c>
      <c r="I19" s="22">
        <f t="shared" si="7"/>
        <v>0</v>
      </c>
      <c r="J19" s="15">
        <f t="shared" si="7"/>
        <v>0</v>
      </c>
      <c r="K19" s="15">
        <f t="shared" ref="K19:L19" si="8">K16+K17+K18</f>
        <v>0</v>
      </c>
      <c r="L19" s="15">
        <f t="shared" si="8"/>
        <v>0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</row>
    <row r="23" spans="1:41" x14ac:dyDescent="0.25">
      <c r="J23" s="8"/>
      <c r="K23" s="8"/>
      <c r="L23" s="8"/>
    </row>
  </sheetData>
  <mergeCells count="14">
    <mergeCell ref="H3:L3"/>
    <mergeCell ref="H1:L1"/>
    <mergeCell ref="H2:L2"/>
    <mergeCell ref="A16:A19"/>
    <mergeCell ref="B16:B19"/>
    <mergeCell ref="A8:A11"/>
    <mergeCell ref="B8:B11"/>
    <mergeCell ref="A12:A15"/>
    <mergeCell ref="B12:B15"/>
    <mergeCell ref="A4:L4"/>
    <mergeCell ref="A6:A7"/>
    <mergeCell ref="B6:B7"/>
    <mergeCell ref="C6:C7"/>
    <mergeCell ref="D6:L6"/>
  </mergeCells>
  <pageMargins left="0.25" right="0" top="0.12" bottom="0.35433070866141736" header="0.11811023622047245" footer="0.11811023622047245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2023-09-13T07:36:02Z</cp:lastPrinted>
  <dcterms:created xsi:type="dcterms:W3CDTF">2011-06-15T13:58:56Z</dcterms:created>
  <dcterms:modified xsi:type="dcterms:W3CDTF">2024-02-09T06:48:45Z</dcterms:modified>
</cp:coreProperties>
</file>