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Toc494466031" localSheetId="0">Лист1!$A$4</definedName>
  </definedNames>
  <calcPr calcId="124519"/>
</workbook>
</file>

<file path=xl/calcChain.xml><?xml version="1.0" encoding="utf-8"?>
<calcChain xmlns="http://schemas.openxmlformats.org/spreadsheetml/2006/main">
  <c r="D9" i="1"/>
  <c r="E9"/>
  <c r="F9"/>
  <c r="G9"/>
  <c r="H9"/>
  <c r="I9"/>
  <c r="J9"/>
  <c r="D10"/>
  <c r="E10"/>
  <c r="F10"/>
  <c r="G10"/>
  <c r="H10"/>
  <c r="I10"/>
  <c r="J10"/>
  <c r="D11"/>
  <c r="E11"/>
  <c r="F11"/>
  <c r="G11"/>
  <c r="H11"/>
  <c r="I11"/>
  <c r="J11"/>
  <c r="E8"/>
  <c r="F8"/>
  <c r="G8"/>
  <c r="H8"/>
  <c r="I8"/>
  <c r="J8"/>
  <c r="D8"/>
  <c r="D148"/>
  <c r="E148"/>
  <c r="F148"/>
  <c r="G148"/>
  <c r="H148"/>
  <c r="I148"/>
  <c r="J148"/>
  <c r="D149"/>
  <c r="E149"/>
  <c r="F149"/>
  <c r="G149"/>
  <c r="H149"/>
  <c r="I149"/>
  <c r="J149"/>
  <c r="D150"/>
  <c r="E150"/>
  <c r="F150"/>
  <c r="G150"/>
  <c r="H150"/>
  <c r="I150"/>
  <c r="J150"/>
  <c r="E139"/>
  <c r="F139"/>
  <c r="G139"/>
  <c r="H139"/>
  <c r="I139"/>
  <c r="J139"/>
  <c r="E140"/>
  <c r="F140"/>
  <c r="G140"/>
  <c r="H140"/>
  <c r="I140"/>
  <c r="J140"/>
  <c r="E141"/>
  <c r="F141"/>
  <c r="G141"/>
  <c r="H141"/>
  <c r="I141"/>
  <c r="J141"/>
  <c r="E110"/>
  <c r="F110"/>
  <c r="G110"/>
  <c r="H110"/>
  <c r="I110"/>
  <c r="J110"/>
  <c r="E111"/>
  <c r="F111"/>
  <c r="G111"/>
  <c r="H111"/>
  <c r="I111"/>
  <c r="J111"/>
  <c r="E112"/>
  <c r="F112"/>
  <c r="G112"/>
  <c r="H112"/>
  <c r="I112"/>
  <c r="J112"/>
  <c r="E61"/>
  <c r="F61"/>
  <c r="G61"/>
  <c r="H61"/>
  <c r="I61"/>
  <c r="J61"/>
  <c r="E62"/>
  <c r="F62"/>
  <c r="G62"/>
  <c r="H62"/>
  <c r="I62"/>
  <c r="J62"/>
  <c r="E63"/>
  <c r="F63"/>
  <c r="G63"/>
  <c r="H63"/>
  <c r="I63"/>
  <c r="J63"/>
  <c r="E32"/>
  <c r="F32"/>
  <c r="G32"/>
  <c r="H32"/>
  <c r="I32"/>
  <c r="J32"/>
  <c r="E33"/>
  <c r="F33"/>
  <c r="G33"/>
  <c r="H33"/>
  <c r="I33"/>
  <c r="J33"/>
  <c r="E34"/>
  <c r="F34"/>
  <c r="G34"/>
  <c r="H34"/>
  <c r="I34"/>
  <c r="J34"/>
  <c r="E13"/>
  <c r="F13"/>
  <c r="G13"/>
  <c r="H13"/>
  <c r="I13"/>
  <c r="J13"/>
  <c r="E14"/>
  <c r="F14"/>
  <c r="G14"/>
  <c r="H14"/>
  <c r="I14"/>
  <c r="J14"/>
  <c r="E15"/>
  <c r="F15"/>
  <c r="G15"/>
  <c r="H15"/>
  <c r="I15"/>
  <c r="J15"/>
  <c r="D108" l="1"/>
  <c r="D107"/>
  <c r="D106"/>
  <c r="J105"/>
  <c r="I105"/>
  <c r="H105"/>
  <c r="G105"/>
  <c r="F105"/>
  <c r="E105"/>
  <c r="D105" s="1"/>
  <c r="D59"/>
  <c r="D58"/>
  <c r="D57"/>
  <c r="J56"/>
  <c r="I56"/>
  <c r="H56"/>
  <c r="G56"/>
  <c r="F56"/>
  <c r="E56"/>
  <c r="D54"/>
  <c r="D53"/>
  <c r="D52"/>
  <c r="J51"/>
  <c r="I51"/>
  <c r="H51"/>
  <c r="G51"/>
  <c r="F51"/>
  <c r="E51"/>
  <c r="D56" l="1"/>
  <c r="D51"/>
  <c r="D76" l="1"/>
  <c r="D77"/>
  <c r="D78"/>
  <c r="D81"/>
  <c r="D82"/>
  <c r="D83"/>
  <c r="D86"/>
  <c r="D87"/>
  <c r="D88"/>
  <c r="D91"/>
  <c r="D92"/>
  <c r="D93"/>
  <c r="D96"/>
  <c r="D97"/>
  <c r="D98"/>
  <c r="D101"/>
  <c r="D102"/>
  <c r="D103"/>
  <c r="D115"/>
  <c r="D116"/>
  <c r="D117"/>
  <c r="D120"/>
  <c r="D121"/>
  <c r="D122"/>
  <c r="D125"/>
  <c r="D126"/>
  <c r="D127"/>
  <c r="D130"/>
  <c r="D131"/>
  <c r="D132"/>
  <c r="D135"/>
  <c r="D136"/>
  <c r="D137"/>
  <c r="D144"/>
  <c r="D139" s="1"/>
  <c r="D145"/>
  <c r="D140" s="1"/>
  <c r="D146"/>
  <c r="D141" s="1"/>
  <c r="D153"/>
  <c r="D154"/>
  <c r="D155"/>
  <c r="D158"/>
  <c r="D159"/>
  <c r="D160"/>
  <c r="D163"/>
  <c r="D164"/>
  <c r="D165"/>
  <c r="D71"/>
  <c r="D72"/>
  <c r="D73"/>
  <c r="D66"/>
  <c r="D61" s="1"/>
  <c r="D67"/>
  <c r="D68"/>
  <c r="D63" s="1"/>
  <c r="D47"/>
  <c r="D48"/>
  <c r="D49"/>
  <c r="D42"/>
  <c r="D43"/>
  <c r="D44"/>
  <c r="D112" l="1"/>
  <c r="D110"/>
  <c r="D111"/>
  <c r="D62"/>
  <c r="D37"/>
  <c r="D32" s="1"/>
  <c r="D38"/>
  <c r="D33" s="1"/>
  <c r="D39"/>
  <c r="D34" s="1"/>
  <c r="D28"/>
  <c r="D29"/>
  <c r="D30"/>
  <c r="D23"/>
  <c r="D24"/>
  <c r="D25"/>
  <c r="D18"/>
  <c r="D19"/>
  <c r="D20"/>
  <c r="D14" l="1"/>
  <c r="D15"/>
  <c r="D13"/>
  <c r="J162"/>
  <c r="I162"/>
  <c r="H162"/>
  <c r="G162"/>
  <c r="F162"/>
  <c r="E162"/>
  <c r="J157"/>
  <c r="I157"/>
  <c r="H157"/>
  <c r="G157"/>
  <c r="F157"/>
  <c r="E157"/>
  <c r="J152"/>
  <c r="J147" s="1"/>
  <c r="I152"/>
  <c r="I147" s="1"/>
  <c r="H152"/>
  <c r="H147" s="1"/>
  <c r="G152"/>
  <c r="G147" s="1"/>
  <c r="F152"/>
  <c r="F147" s="1"/>
  <c r="E152"/>
  <c r="E147" s="1"/>
  <c r="J143"/>
  <c r="J138" s="1"/>
  <c r="I143"/>
  <c r="I138" s="1"/>
  <c r="H143"/>
  <c r="H138" s="1"/>
  <c r="G143"/>
  <c r="G138" s="1"/>
  <c r="F143"/>
  <c r="F138" s="1"/>
  <c r="E143"/>
  <c r="E138" s="1"/>
  <c r="J134"/>
  <c r="I134"/>
  <c r="H134"/>
  <c r="G134"/>
  <c r="F134"/>
  <c r="E134"/>
  <c r="J129"/>
  <c r="I129"/>
  <c r="H129"/>
  <c r="G129"/>
  <c r="F129"/>
  <c r="E129"/>
  <c r="J124"/>
  <c r="I124"/>
  <c r="H124"/>
  <c r="G124"/>
  <c r="F124"/>
  <c r="E124"/>
  <c r="J119"/>
  <c r="I119"/>
  <c r="H119"/>
  <c r="G119"/>
  <c r="F119"/>
  <c r="E119"/>
  <c r="J114"/>
  <c r="J109" s="1"/>
  <c r="I114"/>
  <c r="H114"/>
  <c r="H109" s="1"/>
  <c r="G114"/>
  <c r="F114"/>
  <c r="E114"/>
  <c r="J100"/>
  <c r="I100"/>
  <c r="H100"/>
  <c r="G100"/>
  <c r="F100"/>
  <c r="E100"/>
  <c r="J95"/>
  <c r="I95"/>
  <c r="H95"/>
  <c r="G95"/>
  <c r="F95"/>
  <c r="E95"/>
  <c r="J90"/>
  <c r="I90"/>
  <c r="H90"/>
  <c r="G90"/>
  <c r="F90"/>
  <c r="E90"/>
  <c r="J85"/>
  <c r="I85"/>
  <c r="H85"/>
  <c r="G85"/>
  <c r="F85"/>
  <c r="E85"/>
  <c r="J80"/>
  <c r="I80"/>
  <c r="H80"/>
  <c r="G80"/>
  <c r="F80"/>
  <c r="E80"/>
  <c r="J75"/>
  <c r="I75"/>
  <c r="H75"/>
  <c r="G75"/>
  <c r="F75"/>
  <c r="E75"/>
  <c r="J70"/>
  <c r="I70"/>
  <c r="H70"/>
  <c r="G70"/>
  <c r="F70"/>
  <c r="E70"/>
  <c r="J65"/>
  <c r="J60" s="1"/>
  <c r="I65"/>
  <c r="I60" s="1"/>
  <c r="H65"/>
  <c r="H60" s="1"/>
  <c r="G65"/>
  <c r="G60" s="1"/>
  <c r="F65"/>
  <c r="E65"/>
  <c r="E60" s="1"/>
  <c r="J46"/>
  <c r="I46"/>
  <c r="H46"/>
  <c r="G46"/>
  <c r="F46"/>
  <c r="E46"/>
  <c r="E109" l="1"/>
  <c r="G109"/>
  <c r="I109"/>
  <c r="D65"/>
  <c r="F60"/>
  <c r="D85"/>
  <c r="F109"/>
  <c r="D46"/>
  <c r="D80"/>
  <c r="D95"/>
  <c r="D100"/>
  <c r="D114"/>
  <c r="D119"/>
  <c r="D124"/>
  <c r="D129"/>
  <c r="D134"/>
  <c r="D143"/>
  <c r="D138" s="1"/>
  <c r="D152"/>
  <c r="D157"/>
  <c r="D162"/>
  <c r="D90"/>
  <c r="D75"/>
  <c r="D70"/>
  <c r="J41"/>
  <c r="I41"/>
  <c r="H41"/>
  <c r="G41"/>
  <c r="F41"/>
  <c r="E41"/>
  <c r="J36"/>
  <c r="J31" s="1"/>
  <c r="I36"/>
  <c r="I31" s="1"/>
  <c r="H36"/>
  <c r="H31" s="1"/>
  <c r="G36"/>
  <c r="G31" s="1"/>
  <c r="F36"/>
  <c r="F31" s="1"/>
  <c r="E36"/>
  <c r="E31" s="1"/>
  <c r="D60" l="1"/>
  <c r="D109"/>
  <c r="D147"/>
  <c r="D36"/>
  <c r="D41"/>
  <c r="D31" s="1"/>
  <c r="F27"/>
  <c r="G27"/>
  <c r="H27"/>
  <c r="I27"/>
  <c r="J27"/>
  <c r="E27"/>
  <c r="F22"/>
  <c r="G22"/>
  <c r="H22"/>
  <c r="I22"/>
  <c r="J22"/>
  <c r="E22"/>
  <c r="F17"/>
  <c r="F12" s="1"/>
  <c r="G17"/>
  <c r="G12" s="1"/>
  <c r="H17"/>
  <c r="H12" s="1"/>
  <c r="I17"/>
  <c r="I12" s="1"/>
  <c r="J17"/>
  <c r="J12" s="1"/>
  <c r="E17"/>
  <c r="E12" s="1"/>
  <c r="D17" l="1"/>
  <c r="D22"/>
  <c r="D27"/>
  <c r="D12" l="1"/>
</calcChain>
</file>

<file path=xl/sharedStrings.xml><?xml version="1.0" encoding="utf-8"?>
<sst xmlns="http://schemas.openxmlformats.org/spreadsheetml/2006/main" count="193" uniqueCount="61">
  <si>
    <t>№ п/п</t>
  </si>
  <si>
    <t>Инвестиционные проекты</t>
  </si>
  <si>
    <t>Финансовые затраты на реализацию (млн. рублей)</t>
  </si>
  <si>
    <t>всего</t>
  </si>
  <si>
    <t>Источники инвестиций, в том числе:</t>
  </si>
  <si>
    <t>Местный бюджет</t>
  </si>
  <si>
    <t>2023-2027</t>
  </si>
  <si>
    <t>Цель реализации проекта</t>
  </si>
  <si>
    <t>Приложение 1</t>
  </si>
  <si>
    <t>Федеральный, региональный бюджет</t>
  </si>
  <si>
    <t>Внебюджетные источники (средства предприятий)</t>
  </si>
  <si>
    <t>Замена и оптимизация оборудования котельной, снижение затрат на производство тепловой энергии, повышение энергоэффективности.</t>
  </si>
  <si>
    <t>Повышение надеж-
ности ресурсоснаб-
жения, уменьшение количества аварий на теплосетях, уменьшение потерь тепловой энергии</t>
  </si>
  <si>
    <t>Телоснабжение</t>
  </si>
  <si>
    <t>Водоснабжение</t>
  </si>
  <si>
    <t xml:space="preserve">Капитальный ремонт сетей теплоснабжения с заменой труб на отдельных участках </t>
  </si>
  <si>
    <t>Строительство артезианской скважины в г.Фокино Брянской области (на ул.Островского, мощностью 65м3/час глубиной 160м)</t>
  </si>
  <si>
    <t>Обеспечение  жителей города Фокино качественным бесперебойным водоснабжением</t>
  </si>
  <si>
    <t xml:space="preserve">Повышение надеж-
ности ресурсоснаб-
жения, уменьшение количества аварий на сетях, уменьшение потерь </t>
  </si>
  <si>
    <t xml:space="preserve">Укрепление материально-технической базы </t>
  </si>
  <si>
    <t>Водоотведение</t>
  </si>
  <si>
    <t>Приобретение специализированной техники (илососная машина и др)</t>
  </si>
  <si>
    <t xml:space="preserve">Строительство очистных сооружений в городе Фокино </t>
  </si>
  <si>
    <t>Реконструкция очистных сооружений в мкр-не Шибенец города Фокино</t>
  </si>
  <si>
    <t>Реконструкция канализационных насосных станций</t>
  </si>
  <si>
    <t xml:space="preserve">обеспечение качества и надежности водоотведения </t>
  </si>
  <si>
    <t>уменьшение количества аварий на сетях</t>
  </si>
  <si>
    <t>Реконструкция коллектора по ул.Урицкого в городе Фокино, реконструкция системы коллекторов</t>
  </si>
  <si>
    <t>Перевод потребителей от производственной котельной ООО "Брянский асбестоцементный завод" на новую котельную</t>
  </si>
  <si>
    <t xml:space="preserve"> Капитальный ремонт напорной  канализации до очистных сооружений м/р Шибенец в городе Фокино </t>
  </si>
  <si>
    <t>Электроснабжение</t>
  </si>
  <si>
    <t>Замена ТП-№ЦРП-1 40 кВА 6/0,4 кВ на РП-2x630 кВА в г. Фокино ул. Фокино д.1</t>
  </si>
  <si>
    <t>Замена ТП-№13 630 кВА 6/0,4 кВ на КТП-2x400 кВА в г.Фокино ул. К.Маркса д.10а</t>
  </si>
  <si>
    <t>Комплексное техническое перевооружение и реконструкция подстанции 220/110/35/6кВ Цементная по ул.Рябка д.6 в г.Фокино Брянской области</t>
  </si>
  <si>
    <t>Замена трансформаторов ТП</t>
  </si>
  <si>
    <t xml:space="preserve">Замена уличных светильников на светодиодные </t>
  </si>
  <si>
    <t>повышение энергоэффективности</t>
  </si>
  <si>
    <t>Газоснабжение</t>
  </si>
  <si>
    <t>Устройство уличного газопровода с целью газификации жилого дома №4 по ул.Привокзальной  в г.Фокино</t>
  </si>
  <si>
    <t>Сбор и утилизация (захоронение) ТКО</t>
  </si>
  <si>
    <t>Электрификация и освещение территории полигона ТКО в г.Фокино</t>
  </si>
  <si>
    <t>Обустройство контейнерных площадок на территории города Фокино</t>
  </si>
  <si>
    <t>Устройство мусоросортировочной линии на полигоне ТКО в г.Фокино</t>
  </si>
  <si>
    <t>увеличение мощностей,  улучшение качества услуг, уменьшение количества аварий</t>
  </si>
  <si>
    <t>улучшение качества услуг, уменьшение количества аварий</t>
  </si>
  <si>
    <t>Перевод потребителей от производственной котельной АО "Мальцовский портландцемент" на автономное отопление</t>
  </si>
  <si>
    <t>улучшение экологической ситуации на территории города</t>
  </si>
  <si>
    <t>улучшение качества обслуживания населения</t>
  </si>
  <si>
    <t>Реконструкция котельной мкр-на Шибенец по ул.Карла Маркса, 36А в г.Фокино  Брянской области</t>
  </si>
  <si>
    <t xml:space="preserve">Реконструкция котельной по ул.Мира в г.Фокино Брянской области и переподключение на неё сетей теплоснабжения от котельной ООО "БАЦЗ" </t>
  </si>
  <si>
    <t>Капитальный ремонт канализационной безнапорной сети поул. К.Маркса ,37-9</t>
  </si>
  <si>
    <t xml:space="preserve">центролизованое водоснабжение новых микрорайонов города  </t>
  </si>
  <si>
    <t>Разработка проекта и строительство центральной водопроводной сети по ул. Северная в г.Фокино</t>
  </si>
  <si>
    <t xml:space="preserve">Капитальный ремонт сетей водоснабжения с заменой труб на отдельных участках </t>
  </si>
  <si>
    <t xml:space="preserve">Разработка проекта и строительство централизованного водоснабжения по ул. Уютная и СТК "Груша" (строительство водопроводных сетей, атрезианской скважины, водонапорной башни) </t>
  </si>
  <si>
    <t xml:space="preserve">Капитальный ремонт канализационных сетей с заменой труб на отдельных участках </t>
  </si>
  <si>
    <t xml:space="preserve">Строительство водоотвода  с территории ПС Цементная в р.Болва в городе Фокино </t>
  </si>
  <si>
    <t>ВСЕГО</t>
  </si>
  <si>
    <t xml:space="preserve"> ОБЩАЯ ПРОГРАММА ИНВЕСТИЦИОННЫХ ПРОЕКТОВ ПО РАЗВИТИЮ СИСТЕМ
КОММУНАЛЬНОЙ ИНФРАСТРУКТУРЫ ГО ГОРОД ФОКИНО БРЯНСКОЙ ОБЛАСТИ</t>
  </si>
  <si>
    <t>Приобретение специализированной техники (экскаватор-бульдозер и др)</t>
  </si>
  <si>
    <t>программы "Комплексное развитие систем коммунальной инфраструктуры городского округа «город Фокино» Брянской области  (2018-2027 годы), утвержденной Решением Совета народных депутатов города Фокино от 21.09.2018г № 6-28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</si>
</sst>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"/>
  </numFmts>
  <fonts count="20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13" fillId="2" borderId="1" xfId="0" applyNumberFormat="1" applyFont="1" applyFill="1" applyBorder="1" applyAlignment="1">
      <alignment vertical="top" wrapText="1"/>
    </xf>
    <xf numFmtId="2" fontId="13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vertical="top" wrapText="1"/>
    </xf>
    <xf numFmtId="2" fontId="12" fillId="2" borderId="1" xfId="0" applyNumberFormat="1" applyFont="1" applyFill="1" applyBorder="1" applyAlignment="1">
      <alignment vertical="top" wrapText="1"/>
    </xf>
    <xf numFmtId="2" fontId="12" fillId="0" borderId="1" xfId="0" applyNumberFormat="1" applyFont="1" applyBorder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2" fontId="11" fillId="2" borderId="1" xfId="0" applyNumberFormat="1" applyFont="1" applyFill="1" applyBorder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0" fontId="15" fillId="0" borderId="0" xfId="0" applyFont="1" applyAlignment="1">
      <alignment vertical="center"/>
    </xf>
    <xf numFmtId="0" fontId="3" fillId="2" borderId="1" xfId="0" applyNumberFormat="1" applyFont="1" applyFill="1" applyBorder="1" applyAlignment="1">
      <alignment vertical="top" wrapText="1"/>
    </xf>
    <xf numFmtId="1" fontId="11" fillId="0" borderId="1" xfId="0" applyNumberFormat="1" applyFont="1" applyBorder="1" applyAlignment="1">
      <alignment vertical="top" wrapText="1"/>
    </xf>
    <xf numFmtId="165" fontId="12" fillId="2" borderId="1" xfId="0" applyNumberFormat="1" applyFont="1" applyFill="1" applyBorder="1" applyAlignment="1">
      <alignment vertical="top" wrapText="1"/>
    </xf>
    <xf numFmtId="1" fontId="12" fillId="2" borderId="1" xfId="0" applyNumberFormat="1" applyFont="1" applyFill="1" applyBorder="1" applyAlignment="1">
      <alignment vertical="top" wrapText="1"/>
    </xf>
    <xf numFmtId="1" fontId="11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vertical="top" wrapText="1"/>
    </xf>
    <xf numFmtId="0" fontId="16" fillId="2" borderId="1" xfId="0" applyNumberFormat="1" applyFont="1" applyFill="1" applyBorder="1" applyAlignment="1">
      <alignment vertical="top" wrapText="1"/>
    </xf>
    <xf numFmtId="0" fontId="17" fillId="2" borderId="1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vertical="top" wrapText="1"/>
    </xf>
    <xf numFmtId="0" fontId="19" fillId="2" borderId="1" xfId="0" applyNumberFormat="1" applyFont="1" applyFill="1" applyBorder="1" applyAlignment="1">
      <alignment vertical="top" wrapText="1"/>
    </xf>
    <xf numFmtId="2" fontId="19" fillId="2" borderId="1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Border="1" applyAlignment="1">
      <alignment vertical="top" wrapText="1"/>
    </xf>
    <xf numFmtId="2" fontId="16" fillId="2" borderId="1" xfId="0" applyNumberFormat="1" applyFont="1" applyFill="1" applyBorder="1" applyAlignment="1">
      <alignment horizontal="center" vertical="top" wrapText="1"/>
    </xf>
    <xf numFmtId="2" fontId="17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5"/>
  <sheetViews>
    <sheetView tabSelected="1" workbookViewId="0">
      <selection activeCell="G2" sqref="G2:J2"/>
    </sheetView>
  </sheetViews>
  <sheetFormatPr defaultRowHeight="15"/>
  <cols>
    <col min="1" max="1" width="4.42578125" customWidth="1"/>
    <col min="2" max="2" width="31.85546875" customWidth="1"/>
    <col min="3" max="3" width="20.5703125" customWidth="1"/>
    <col min="4" max="4" width="13.140625" customWidth="1"/>
    <col min="5" max="5" width="10.7109375" bestFit="1" customWidth="1"/>
    <col min="10" max="10" width="12.5703125" customWidth="1"/>
    <col min="13" max="13" width="9.42578125" customWidth="1"/>
  </cols>
  <sheetData>
    <row r="1" spans="1:11">
      <c r="G1" s="46" t="s">
        <v>8</v>
      </c>
      <c r="H1" s="46"/>
      <c r="I1" s="46"/>
      <c r="J1" s="46"/>
    </row>
    <row r="2" spans="1:11" ht="108" customHeight="1">
      <c r="G2" s="47" t="s">
        <v>60</v>
      </c>
      <c r="H2" s="47"/>
      <c r="I2" s="47"/>
      <c r="J2" s="47"/>
    </row>
    <row r="4" spans="1:11" ht="40.5" customHeight="1">
      <c r="A4" s="49" t="s">
        <v>58</v>
      </c>
      <c r="B4" s="49"/>
      <c r="C4" s="49"/>
      <c r="D4" s="49"/>
      <c r="E4" s="49"/>
      <c r="F4" s="49"/>
      <c r="G4" s="49"/>
      <c r="H4" s="49"/>
      <c r="I4" s="49"/>
      <c r="J4" s="49"/>
    </row>
    <row r="5" spans="1:11" ht="18" customHeight="1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1" ht="15" customHeight="1">
      <c r="A6" s="54" t="s">
        <v>0</v>
      </c>
      <c r="B6" s="54" t="s">
        <v>1</v>
      </c>
      <c r="C6" s="50" t="s">
        <v>7</v>
      </c>
      <c r="D6" s="53" t="s">
        <v>2</v>
      </c>
      <c r="E6" s="53"/>
      <c r="F6" s="53"/>
      <c r="G6" s="53"/>
      <c r="H6" s="53"/>
      <c r="I6" s="53"/>
      <c r="J6" s="53"/>
      <c r="K6" s="1"/>
    </row>
    <row r="7" spans="1:11" ht="20.25" customHeight="1">
      <c r="A7" s="54"/>
      <c r="B7" s="54"/>
      <c r="C7" s="52"/>
      <c r="D7" s="8" t="s">
        <v>3</v>
      </c>
      <c r="E7" s="8">
        <v>2018</v>
      </c>
      <c r="F7" s="8">
        <v>2019</v>
      </c>
      <c r="G7" s="8">
        <v>2020</v>
      </c>
      <c r="H7" s="8">
        <v>2021</v>
      </c>
      <c r="I7" s="8">
        <v>2022</v>
      </c>
      <c r="J7" s="8" t="s">
        <v>6</v>
      </c>
      <c r="K7" s="7"/>
    </row>
    <row r="8" spans="1:11" ht="20.25" customHeight="1">
      <c r="A8" s="50"/>
      <c r="B8" s="38" t="s">
        <v>57</v>
      </c>
      <c r="C8" s="38"/>
      <c r="D8" s="44">
        <f>D12+D31+D60+D109+D138+D147</f>
        <v>1621.33</v>
      </c>
      <c r="E8" s="44">
        <f t="shared" ref="E8:J8" si="0">E12+E31+E60+E109+E138+E147</f>
        <v>556.63</v>
      </c>
      <c r="F8" s="44">
        <f t="shared" si="0"/>
        <v>873.8</v>
      </c>
      <c r="G8" s="44">
        <f t="shared" si="0"/>
        <v>145.19999999999999</v>
      </c>
      <c r="H8" s="44">
        <f t="shared" si="0"/>
        <v>17.3</v>
      </c>
      <c r="I8" s="44">
        <f t="shared" si="0"/>
        <v>17.100000000000001</v>
      </c>
      <c r="J8" s="44">
        <f t="shared" si="0"/>
        <v>11.299999999999999</v>
      </c>
      <c r="K8" s="7"/>
    </row>
    <row r="9" spans="1:11" ht="30" customHeight="1">
      <c r="A9" s="51"/>
      <c r="B9" s="39" t="s">
        <v>9</v>
      </c>
      <c r="C9" s="38"/>
      <c r="D9" s="45">
        <f t="shared" ref="D9:J9" si="1">D13+D32+D61+D110+D139+D148</f>
        <v>538.93999999999994</v>
      </c>
      <c r="E9" s="45">
        <f t="shared" si="1"/>
        <v>34.54</v>
      </c>
      <c r="F9" s="45">
        <f t="shared" si="1"/>
        <v>357.2</v>
      </c>
      <c r="G9" s="45">
        <f t="shared" si="1"/>
        <v>134.5</v>
      </c>
      <c r="H9" s="45">
        <f t="shared" si="1"/>
        <v>7.7</v>
      </c>
      <c r="I9" s="45">
        <f t="shared" si="1"/>
        <v>2.5</v>
      </c>
      <c r="J9" s="45">
        <f t="shared" si="1"/>
        <v>2.5</v>
      </c>
      <c r="K9" s="7"/>
    </row>
    <row r="10" spans="1:11" ht="20.25" customHeight="1">
      <c r="A10" s="51"/>
      <c r="B10" s="39" t="s">
        <v>5</v>
      </c>
      <c r="C10" s="38"/>
      <c r="D10" s="45">
        <f t="shared" ref="D10:J10" si="2">D14+D33+D62+D111+D140+D149</f>
        <v>13.69</v>
      </c>
      <c r="E10" s="45">
        <f t="shared" si="2"/>
        <v>1.0899999999999999</v>
      </c>
      <c r="F10" s="45">
        <f t="shared" si="2"/>
        <v>4.5999999999999996</v>
      </c>
      <c r="G10" s="45">
        <f t="shared" si="2"/>
        <v>2.3000000000000003</v>
      </c>
      <c r="H10" s="45">
        <f t="shared" si="2"/>
        <v>3.1</v>
      </c>
      <c r="I10" s="45">
        <f t="shared" si="2"/>
        <v>1.3</v>
      </c>
      <c r="J10" s="45">
        <f t="shared" si="2"/>
        <v>1.3</v>
      </c>
      <c r="K10" s="7"/>
    </row>
    <row r="11" spans="1:11" ht="20.25" customHeight="1">
      <c r="A11" s="52"/>
      <c r="B11" s="39" t="s">
        <v>10</v>
      </c>
      <c r="C11" s="38"/>
      <c r="D11" s="45">
        <f t="shared" ref="D11:J11" si="3">D15+D34+D63+D112+D141+D150</f>
        <v>1068.7</v>
      </c>
      <c r="E11" s="45">
        <f t="shared" si="3"/>
        <v>521</v>
      </c>
      <c r="F11" s="45">
        <f t="shared" si="3"/>
        <v>512</v>
      </c>
      <c r="G11" s="45">
        <f t="shared" si="3"/>
        <v>8.4</v>
      </c>
      <c r="H11" s="45">
        <f t="shared" si="3"/>
        <v>6.5</v>
      </c>
      <c r="I11" s="45">
        <f t="shared" si="3"/>
        <v>13.3</v>
      </c>
      <c r="J11" s="45">
        <f t="shared" si="3"/>
        <v>7.5</v>
      </c>
      <c r="K11" s="7"/>
    </row>
    <row r="12" spans="1:11" ht="19.5" customHeight="1">
      <c r="A12" s="3"/>
      <c r="B12" s="9" t="s">
        <v>13</v>
      </c>
      <c r="C12" s="9"/>
      <c r="D12" s="36">
        <f>D17+D22+D27</f>
        <v>71.86</v>
      </c>
      <c r="E12" s="36">
        <f>E17+E22+E27</f>
        <v>43.36</v>
      </c>
      <c r="F12" s="36">
        <f t="shared" ref="F12:J12" si="4">F17+F22+F27</f>
        <v>21.7</v>
      </c>
      <c r="G12" s="36">
        <f t="shared" si="4"/>
        <v>1.7</v>
      </c>
      <c r="H12" s="36">
        <f t="shared" si="4"/>
        <v>1.7</v>
      </c>
      <c r="I12" s="36">
        <f t="shared" si="4"/>
        <v>1.7</v>
      </c>
      <c r="J12" s="36">
        <f t="shared" si="4"/>
        <v>1.7</v>
      </c>
      <c r="K12" s="7"/>
    </row>
    <row r="13" spans="1:11" ht="29.25" customHeight="1">
      <c r="A13" s="35"/>
      <c r="B13" s="40" t="s">
        <v>9</v>
      </c>
      <c r="C13" s="9"/>
      <c r="D13" s="42">
        <f t="shared" ref="D13:J13" si="5">D18+D23+D28</f>
        <v>49.76</v>
      </c>
      <c r="E13" s="42">
        <f t="shared" si="5"/>
        <v>27.26</v>
      </c>
      <c r="F13" s="42">
        <f t="shared" si="5"/>
        <v>20.5</v>
      </c>
      <c r="G13" s="42">
        <f t="shared" si="5"/>
        <v>0.5</v>
      </c>
      <c r="H13" s="42">
        <f t="shared" si="5"/>
        <v>0.5</v>
      </c>
      <c r="I13" s="42">
        <f t="shared" si="5"/>
        <v>0.5</v>
      </c>
      <c r="J13" s="42">
        <f t="shared" si="5"/>
        <v>0.5</v>
      </c>
      <c r="K13" s="7"/>
    </row>
    <row r="14" spans="1:11" ht="19.5" customHeight="1">
      <c r="A14" s="35"/>
      <c r="B14" s="40" t="s">
        <v>5</v>
      </c>
      <c r="C14" s="9"/>
      <c r="D14" s="42">
        <f t="shared" ref="D14:J14" si="6">D19+D24+D29</f>
        <v>1.0999999999999999</v>
      </c>
      <c r="E14" s="42">
        <f t="shared" si="6"/>
        <v>0.1</v>
      </c>
      <c r="F14" s="42">
        <f t="shared" si="6"/>
        <v>0.2</v>
      </c>
      <c r="G14" s="42">
        <f t="shared" si="6"/>
        <v>0.2</v>
      </c>
      <c r="H14" s="42">
        <f t="shared" si="6"/>
        <v>0.2</v>
      </c>
      <c r="I14" s="42">
        <f t="shared" si="6"/>
        <v>0.2</v>
      </c>
      <c r="J14" s="42">
        <f t="shared" si="6"/>
        <v>0.2</v>
      </c>
      <c r="K14" s="7"/>
    </row>
    <row r="15" spans="1:11" ht="19.5" customHeight="1">
      <c r="A15" s="35"/>
      <c r="B15" s="40" t="s">
        <v>10</v>
      </c>
      <c r="C15" s="9"/>
      <c r="D15" s="42">
        <f t="shared" ref="D15:J15" si="7">D20+D25+D30</f>
        <v>21</v>
      </c>
      <c r="E15" s="42">
        <f t="shared" si="7"/>
        <v>16</v>
      </c>
      <c r="F15" s="42">
        <f t="shared" si="7"/>
        <v>1</v>
      </c>
      <c r="G15" s="42">
        <f t="shared" si="7"/>
        <v>1</v>
      </c>
      <c r="H15" s="42">
        <f t="shared" si="7"/>
        <v>1</v>
      </c>
      <c r="I15" s="42">
        <f t="shared" si="7"/>
        <v>1</v>
      </c>
      <c r="J15" s="42">
        <f t="shared" si="7"/>
        <v>1</v>
      </c>
      <c r="K15" s="7"/>
    </row>
    <row r="16" spans="1:11" ht="91.5" customHeight="1">
      <c r="A16" s="4">
        <v>1</v>
      </c>
      <c r="B16" s="5" t="s">
        <v>48</v>
      </c>
      <c r="C16" s="12" t="s">
        <v>11</v>
      </c>
      <c r="D16" s="20"/>
      <c r="E16" s="18"/>
      <c r="F16" s="13"/>
      <c r="G16" s="13"/>
      <c r="H16" s="13"/>
      <c r="I16" s="13"/>
      <c r="J16" s="13"/>
      <c r="K16" s="2"/>
    </row>
    <row r="17" spans="1:11" ht="30" customHeight="1">
      <c r="A17" s="4"/>
      <c r="B17" s="6" t="s">
        <v>4</v>
      </c>
      <c r="C17" s="6"/>
      <c r="D17" s="21">
        <f>SUM(E17:J17)</f>
        <v>47.03</v>
      </c>
      <c r="E17" s="21">
        <f>E18+E19+E20</f>
        <v>27.03</v>
      </c>
      <c r="F17" s="21">
        <f t="shared" ref="F17:J17" si="8">F18+F19+F20</f>
        <v>20</v>
      </c>
      <c r="G17" s="21">
        <f t="shared" si="8"/>
        <v>0</v>
      </c>
      <c r="H17" s="21">
        <f t="shared" si="8"/>
        <v>0</v>
      </c>
      <c r="I17" s="21">
        <f t="shared" si="8"/>
        <v>0</v>
      </c>
      <c r="J17" s="21">
        <f t="shared" si="8"/>
        <v>0</v>
      </c>
      <c r="K17" s="2"/>
    </row>
    <row r="18" spans="1:11" ht="29.25" customHeight="1">
      <c r="A18" s="4"/>
      <c r="B18" s="3" t="s">
        <v>9</v>
      </c>
      <c r="C18" s="3"/>
      <c r="D18" s="21">
        <f t="shared" ref="D18:D20" si="9">SUM(E18:J18)</f>
        <v>47.03</v>
      </c>
      <c r="E18" s="16">
        <v>27.03</v>
      </c>
      <c r="F18" s="32">
        <v>20</v>
      </c>
      <c r="G18" s="16"/>
      <c r="H18" s="16"/>
      <c r="I18" s="16"/>
      <c r="J18" s="16"/>
      <c r="K18" s="2"/>
    </row>
    <row r="19" spans="1:11" ht="17.25" customHeight="1">
      <c r="A19" s="4"/>
      <c r="B19" s="3" t="s">
        <v>5</v>
      </c>
      <c r="C19" s="3"/>
      <c r="D19" s="21">
        <f t="shared" si="9"/>
        <v>0</v>
      </c>
      <c r="E19" s="16"/>
      <c r="F19" s="19"/>
      <c r="G19" s="13"/>
      <c r="H19" s="13"/>
      <c r="I19" s="13"/>
      <c r="J19" s="13"/>
      <c r="K19" s="2"/>
    </row>
    <row r="20" spans="1:11" ht="31.5">
      <c r="A20" s="4"/>
      <c r="B20" s="3" t="s">
        <v>10</v>
      </c>
      <c r="C20" s="3"/>
      <c r="D20" s="21">
        <f t="shared" si="9"/>
        <v>0</v>
      </c>
      <c r="E20" s="16"/>
      <c r="F20" s="19"/>
      <c r="G20" s="13"/>
      <c r="H20" s="13"/>
      <c r="I20" s="13"/>
      <c r="J20" s="13"/>
      <c r="K20" s="2"/>
    </row>
    <row r="21" spans="1:11" ht="94.5">
      <c r="A21" s="10">
        <v>2</v>
      </c>
      <c r="B21" s="10" t="s">
        <v>49</v>
      </c>
      <c r="C21" s="12" t="s">
        <v>28</v>
      </c>
      <c r="D21" s="20"/>
      <c r="E21" s="21"/>
      <c r="F21" s="21"/>
      <c r="G21" s="21"/>
      <c r="H21" s="21"/>
      <c r="I21" s="21"/>
      <c r="J21" s="21"/>
    </row>
    <row r="22" spans="1:11" ht="31.5">
      <c r="A22" s="10"/>
      <c r="B22" s="6" t="s">
        <v>4</v>
      </c>
      <c r="C22" s="6"/>
      <c r="D22" s="21">
        <f>SUM(E22:J22)</f>
        <v>15</v>
      </c>
      <c r="E22" s="21">
        <f>E23+E24+E25</f>
        <v>15</v>
      </c>
      <c r="F22" s="21">
        <f t="shared" ref="F22:J22" si="10">F23+F24+F25</f>
        <v>0</v>
      </c>
      <c r="G22" s="21">
        <f t="shared" si="10"/>
        <v>0</v>
      </c>
      <c r="H22" s="21">
        <f t="shared" si="10"/>
        <v>0</v>
      </c>
      <c r="I22" s="21">
        <f t="shared" si="10"/>
        <v>0</v>
      </c>
      <c r="J22" s="21">
        <f t="shared" si="10"/>
        <v>0</v>
      </c>
    </row>
    <row r="23" spans="1:11" ht="31.5">
      <c r="A23" s="10"/>
      <c r="B23" s="11" t="s">
        <v>9</v>
      </c>
      <c r="C23" s="11"/>
      <c r="D23" s="21">
        <f t="shared" ref="D23:D25" si="11">SUM(E23:J23)</f>
        <v>0</v>
      </c>
      <c r="E23" s="16"/>
      <c r="F23" s="16"/>
      <c r="G23" s="16"/>
      <c r="H23" s="16"/>
      <c r="I23" s="16"/>
      <c r="J23" s="16"/>
    </row>
    <row r="24" spans="1:11" ht="15.75">
      <c r="A24" s="10"/>
      <c r="B24" s="11" t="s">
        <v>5</v>
      </c>
      <c r="C24" s="11"/>
      <c r="D24" s="21">
        <f t="shared" si="11"/>
        <v>0</v>
      </c>
      <c r="E24" s="16"/>
      <c r="F24" s="19"/>
      <c r="G24" s="13"/>
      <c r="H24" s="13"/>
      <c r="I24" s="13"/>
      <c r="J24" s="13"/>
    </row>
    <row r="25" spans="1:11" ht="31.5">
      <c r="A25" s="10"/>
      <c r="B25" s="11" t="s">
        <v>10</v>
      </c>
      <c r="C25" s="11"/>
      <c r="D25" s="21">
        <f t="shared" si="11"/>
        <v>15</v>
      </c>
      <c r="E25" s="23">
        <v>15</v>
      </c>
      <c r="F25" s="24"/>
      <c r="G25" s="22"/>
      <c r="H25" s="22"/>
      <c r="I25" s="22"/>
      <c r="J25" s="22"/>
    </row>
    <row r="26" spans="1:11" ht="89.25">
      <c r="A26" s="10">
        <v>3</v>
      </c>
      <c r="B26" s="10" t="s">
        <v>15</v>
      </c>
      <c r="C26" s="12" t="s">
        <v>12</v>
      </c>
      <c r="D26" s="20"/>
      <c r="E26" s="13"/>
      <c r="F26" s="13"/>
      <c r="G26" s="13"/>
      <c r="H26" s="13"/>
      <c r="I26" s="13"/>
      <c r="J26" s="13"/>
    </row>
    <row r="27" spans="1:11" ht="31.5">
      <c r="A27" s="10"/>
      <c r="B27" s="11" t="s">
        <v>4</v>
      </c>
      <c r="C27" s="13"/>
      <c r="D27" s="28">
        <f>SUM(E27:J27)</f>
        <v>9.83</v>
      </c>
      <c r="E27" s="25">
        <f>E28+E29+E30</f>
        <v>1.33</v>
      </c>
      <c r="F27" s="25">
        <f t="shared" ref="F27:J27" si="12">F28+F29+F30</f>
        <v>1.7</v>
      </c>
      <c r="G27" s="25">
        <f t="shared" si="12"/>
        <v>1.7</v>
      </c>
      <c r="H27" s="25">
        <f t="shared" si="12"/>
        <v>1.7</v>
      </c>
      <c r="I27" s="25">
        <f t="shared" si="12"/>
        <v>1.7</v>
      </c>
      <c r="J27" s="25">
        <f t="shared" si="12"/>
        <v>1.7</v>
      </c>
    </row>
    <row r="28" spans="1:11" ht="31.5">
      <c r="A28" s="10"/>
      <c r="B28" s="11" t="s">
        <v>9</v>
      </c>
      <c r="C28" s="13"/>
      <c r="D28" s="28">
        <f t="shared" ref="D28:D30" si="13">SUM(E28:J28)</f>
        <v>2.73</v>
      </c>
      <c r="E28" s="16">
        <v>0.23</v>
      </c>
      <c r="F28" s="17">
        <v>0.5</v>
      </c>
      <c r="G28" s="17">
        <v>0.5</v>
      </c>
      <c r="H28" s="17">
        <v>0.5</v>
      </c>
      <c r="I28" s="17">
        <v>0.5</v>
      </c>
      <c r="J28" s="17">
        <v>0.5</v>
      </c>
    </row>
    <row r="29" spans="1:11" ht="15.75">
      <c r="A29" s="10"/>
      <c r="B29" s="11" t="s">
        <v>5</v>
      </c>
      <c r="C29" s="13"/>
      <c r="D29" s="28">
        <f t="shared" si="13"/>
        <v>1.0999999999999999</v>
      </c>
      <c r="E29" s="23">
        <v>0.1</v>
      </c>
      <c r="F29" s="26">
        <v>0.2</v>
      </c>
      <c r="G29" s="26">
        <v>0.2</v>
      </c>
      <c r="H29" s="26">
        <v>0.2</v>
      </c>
      <c r="I29" s="26">
        <v>0.2</v>
      </c>
      <c r="J29" s="26">
        <v>0.2</v>
      </c>
    </row>
    <row r="30" spans="1:11" ht="31.5">
      <c r="A30" s="10"/>
      <c r="B30" s="11" t="s">
        <v>10</v>
      </c>
      <c r="C30" s="13"/>
      <c r="D30" s="28">
        <f t="shared" si="13"/>
        <v>6</v>
      </c>
      <c r="E30" s="23">
        <v>1</v>
      </c>
      <c r="F30" s="27">
        <v>1</v>
      </c>
      <c r="G30" s="27">
        <v>1</v>
      </c>
      <c r="H30" s="27">
        <v>1</v>
      </c>
      <c r="I30" s="27">
        <v>1</v>
      </c>
      <c r="J30" s="27">
        <v>1</v>
      </c>
    </row>
    <row r="31" spans="1:11" ht="21.75" customHeight="1">
      <c r="A31" s="10"/>
      <c r="B31" s="9" t="s">
        <v>14</v>
      </c>
      <c r="C31" s="13"/>
      <c r="D31" s="15">
        <f>D36+D41+D46+D51+D56</f>
        <v>66.17</v>
      </c>
      <c r="E31" s="15">
        <f t="shared" ref="E31:J31" si="14">E36+E41+E46+E51+E56</f>
        <v>9.17</v>
      </c>
      <c r="F31" s="15">
        <f t="shared" si="14"/>
        <v>17</v>
      </c>
      <c r="G31" s="15">
        <f t="shared" si="14"/>
        <v>18</v>
      </c>
      <c r="H31" s="15">
        <f t="shared" si="14"/>
        <v>7</v>
      </c>
      <c r="I31" s="15">
        <f t="shared" si="14"/>
        <v>6</v>
      </c>
      <c r="J31" s="15">
        <f t="shared" si="14"/>
        <v>9</v>
      </c>
    </row>
    <row r="32" spans="1:11" ht="30" customHeight="1">
      <c r="A32" s="10"/>
      <c r="B32" s="40" t="s">
        <v>9</v>
      </c>
      <c r="C32" s="41"/>
      <c r="D32" s="41">
        <f t="shared" ref="D32:J32" si="15">D37+D42+D47+D52+D57</f>
        <v>40.78</v>
      </c>
      <c r="E32" s="41">
        <f t="shared" si="15"/>
        <v>7.2799999999999994</v>
      </c>
      <c r="F32" s="41">
        <f t="shared" si="15"/>
        <v>12.5</v>
      </c>
      <c r="G32" s="41">
        <f t="shared" si="15"/>
        <v>14</v>
      </c>
      <c r="H32" s="41">
        <f t="shared" si="15"/>
        <v>3</v>
      </c>
      <c r="I32" s="41">
        <f t="shared" si="15"/>
        <v>2</v>
      </c>
      <c r="J32" s="41">
        <f t="shared" si="15"/>
        <v>2</v>
      </c>
    </row>
    <row r="33" spans="1:10" ht="21.75" customHeight="1">
      <c r="A33" s="10"/>
      <c r="B33" s="40" t="s">
        <v>5</v>
      </c>
      <c r="C33" s="41"/>
      <c r="D33" s="41">
        <f t="shared" ref="D33:J33" si="16">D38+D43+D48+D53+D58</f>
        <v>6.39</v>
      </c>
      <c r="E33" s="41">
        <f t="shared" si="16"/>
        <v>0.8899999999999999</v>
      </c>
      <c r="F33" s="41">
        <f t="shared" si="16"/>
        <v>1.5</v>
      </c>
      <c r="G33" s="41">
        <f t="shared" si="16"/>
        <v>1</v>
      </c>
      <c r="H33" s="41">
        <f t="shared" si="16"/>
        <v>1</v>
      </c>
      <c r="I33" s="41">
        <f t="shared" si="16"/>
        <v>1</v>
      </c>
      <c r="J33" s="41">
        <f t="shared" si="16"/>
        <v>1</v>
      </c>
    </row>
    <row r="34" spans="1:10" ht="21.75" customHeight="1">
      <c r="A34" s="10"/>
      <c r="B34" s="40" t="s">
        <v>10</v>
      </c>
      <c r="C34" s="41"/>
      <c r="D34" s="41">
        <f t="shared" ref="D34:J34" si="17">D39+D44+D49+D54+D59</f>
        <v>19</v>
      </c>
      <c r="E34" s="41">
        <f t="shared" si="17"/>
        <v>1</v>
      </c>
      <c r="F34" s="41">
        <f t="shared" si="17"/>
        <v>3</v>
      </c>
      <c r="G34" s="41">
        <f t="shared" si="17"/>
        <v>3</v>
      </c>
      <c r="H34" s="41">
        <f t="shared" si="17"/>
        <v>3</v>
      </c>
      <c r="I34" s="41">
        <f t="shared" si="17"/>
        <v>3</v>
      </c>
      <c r="J34" s="41">
        <f t="shared" si="17"/>
        <v>6</v>
      </c>
    </row>
    <row r="35" spans="1:10" ht="79.5" customHeight="1">
      <c r="A35" s="10">
        <v>1</v>
      </c>
      <c r="B35" s="10" t="s">
        <v>16</v>
      </c>
      <c r="C35" s="12" t="s">
        <v>17</v>
      </c>
      <c r="D35" s="20"/>
      <c r="E35" s="13"/>
      <c r="F35" s="13"/>
      <c r="G35" s="13"/>
      <c r="H35" s="13"/>
      <c r="I35" s="13"/>
      <c r="J35" s="13"/>
    </row>
    <row r="36" spans="1:10" ht="31.5">
      <c r="A36" s="10"/>
      <c r="B36" s="11" t="s">
        <v>4</v>
      </c>
      <c r="C36" s="13"/>
      <c r="D36" s="28">
        <f>SUM(E36:J36)</f>
        <v>6.2399999999999993</v>
      </c>
      <c r="E36" s="25">
        <f>E37+E38+E39</f>
        <v>6.2399999999999993</v>
      </c>
      <c r="F36" s="25">
        <f t="shared" ref="F36" si="18">F37+F38+F39</f>
        <v>0</v>
      </c>
      <c r="G36" s="25">
        <f t="shared" ref="G36" si="19">G37+G38+G39</f>
        <v>0</v>
      </c>
      <c r="H36" s="25">
        <f t="shared" ref="H36" si="20">H37+H38+H39</f>
        <v>0</v>
      </c>
      <c r="I36" s="25">
        <f t="shared" ref="I36" si="21">I37+I38+I39</f>
        <v>0</v>
      </c>
      <c r="J36" s="25">
        <f t="shared" ref="J36" si="22">J37+J38+J39</f>
        <v>0</v>
      </c>
    </row>
    <row r="37" spans="1:10" ht="31.5">
      <c r="A37" s="10"/>
      <c r="B37" s="11" t="s">
        <v>9</v>
      </c>
      <c r="C37" s="13"/>
      <c r="D37" s="28">
        <f t="shared" ref="D37:D116" si="23">SUM(E37:J37)</f>
        <v>5.93</v>
      </c>
      <c r="E37" s="16">
        <v>5.93</v>
      </c>
      <c r="F37" s="17"/>
      <c r="G37" s="17"/>
      <c r="H37" s="17"/>
      <c r="I37" s="17"/>
      <c r="J37" s="17"/>
    </row>
    <row r="38" spans="1:10" ht="15.75">
      <c r="A38" s="10"/>
      <c r="B38" s="11" t="s">
        <v>5</v>
      </c>
      <c r="C38" s="13"/>
      <c r="D38" s="28">
        <f t="shared" si="23"/>
        <v>0.31</v>
      </c>
      <c r="E38" s="23">
        <v>0.31</v>
      </c>
      <c r="F38" s="26"/>
      <c r="G38" s="26"/>
      <c r="H38" s="26"/>
      <c r="I38" s="26"/>
      <c r="J38" s="26"/>
    </row>
    <row r="39" spans="1:10" ht="31.5">
      <c r="A39" s="10"/>
      <c r="B39" s="11" t="s">
        <v>10</v>
      </c>
      <c r="C39" s="13"/>
      <c r="D39" s="28">
        <f t="shared" si="23"/>
        <v>0</v>
      </c>
      <c r="E39" s="23"/>
      <c r="F39" s="27"/>
      <c r="G39" s="27"/>
      <c r="H39" s="27"/>
      <c r="I39" s="27"/>
      <c r="J39" s="27"/>
    </row>
    <row r="40" spans="1:10" ht="80.25" customHeight="1">
      <c r="A40" s="10">
        <v>2</v>
      </c>
      <c r="B40" s="10" t="s">
        <v>53</v>
      </c>
      <c r="C40" s="12" t="s">
        <v>18</v>
      </c>
      <c r="D40" s="28"/>
      <c r="E40" s="13"/>
      <c r="F40" s="13"/>
      <c r="G40" s="13"/>
      <c r="H40" s="13"/>
      <c r="I40" s="13"/>
      <c r="J40" s="13"/>
    </row>
    <row r="41" spans="1:10" ht="31.5">
      <c r="A41" s="10"/>
      <c r="B41" s="11" t="s">
        <v>4</v>
      </c>
      <c r="C41" s="13"/>
      <c r="D41" s="28">
        <f t="shared" si="23"/>
        <v>33</v>
      </c>
      <c r="E41" s="25">
        <f>E42+E43+E44</f>
        <v>1</v>
      </c>
      <c r="F41" s="25">
        <f t="shared" ref="F41" si="24">F42+F43+F44</f>
        <v>7</v>
      </c>
      <c r="G41" s="25">
        <f t="shared" ref="G41" si="25">G42+G43+G44</f>
        <v>3</v>
      </c>
      <c r="H41" s="25">
        <f t="shared" ref="H41" si="26">H42+H43+H44</f>
        <v>7</v>
      </c>
      <c r="I41" s="25">
        <f t="shared" ref="I41" si="27">I42+I43+I44</f>
        <v>6</v>
      </c>
      <c r="J41" s="25">
        <f t="shared" ref="J41" si="28">J42+J43+J44</f>
        <v>9</v>
      </c>
    </row>
    <row r="42" spans="1:10" ht="31.5">
      <c r="A42" s="10"/>
      <c r="B42" s="11" t="s">
        <v>9</v>
      </c>
      <c r="C42" s="13"/>
      <c r="D42" s="28">
        <f t="shared" si="23"/>
        <v>10</v>
      </c>
      <c r="E42" s="16"/>
      <c r="F42" s="17">
        <v>3</v>
      </c>
      <c r="G42" s="17"/>
      <c r="H42" s="17">
        <v>3</v>
      </c>
      <c r="I42" s="17">
        <v>2</v>
      </c>
      <c r="J42" s="17">
        <v>2</v>
      </c>
    </row>
    <row r="43" spans="1:10" ht="15.75">
      <c r="A43" s="10"/>
      <c r="B43" s="11" t="s">
        <v>5</v>
      </c>
      <c r="C43" s="13"/>
      <c r="D43" s="28">
        <f t="shared" si="23"/>
        <v>4</v>
      </c>
      <c r="E43" s="23"/>
      <c r="F43" s="31">
        <v>1</v>
      </c>
      <c r="G43" s="31"/>
      <c r="H43" s="31">
        <v>1</v>
      </c>
      <c r="I43" s="31">
        <v>1</v>
      </c>
      <c r="J43" s="31">
        <v>1</v>
      </c>
    </row>
    <row r="44" spans="1:10" ht="31.5">
      <c r="A44" s="10"/>
      <c r="B44" s="11" t="s">
        <v>10</v>
      </c>
      <c r="C44" s="13"/>
      <c r="D44" s="28">
        <f t="shared" si="23"/>
        <v>19</v>
      </c>
      <c r="E44" s="16">
        <v>1</v>
      </c>
      <c r="F44" s="16">
        <v>3</v>
      </c>
      <c r="G44" s="16">
        <v>3</v>
      </c>
      <c r="H44" s="16">
        <v>3</v>
      </c>
      <c r="I44" s="16">
        <v>3</v>
      </c>
      <c r="J44" s="16">
        <v>6</v>
      </c>
    </row>
    <row r="45" spans="1:10" ht="47.25" customHeight="1">
      <c r="A45" s="10">
        <v>3</v>
      </c>
      <c r="B45" s="10" t="s">
        <v>59</v>
      </c>
      <c r="C45" s="12" t="s">
        <v>19</v>
      </c>
      <c r="D45" s="28"/>
      <c r="E45" s="13"/>
      <c r="F45" s="13"/>
      <c r="G45" s="13"/>
      <c r="H45" s="13"/>
      <c r="I45" s="13"/>
      <c r="J45" s="13"/>
    </row>
    <row r="46" spans="1:10" ht="31.5">
      <c r="A46" s="10"/>
      <c r="B46" s="14" t="s">
        <v>4</v>
      </c>
      <c r="C46" s="13"/>
      <c r="D46" s="28">
        <f t="shared" si="23"/>
        <v>1.9300000000000002</v>
      </c>
      <c r="E46" s="25">
        <f>E47+E48+E49</f>
        <v>1.9300000000000002</v>
      </c>
      <c r="F46" s="25">
        <f t="shared" ref="F46:J46" si="29">F47+F48+F49</f>
        <v>0</v>
      </c>
      <c r="G46" s="25">
        <f t="shared" si="29"/>
        <v>0</v>
      </c>
      <c r="H46" s="25">
        <f t="shared" si="29"/>
        <v>0</v>
      </c>
      <c r="I46" s="25">
        <f t="shared" si="29"/>
        <v>0</v>
      </c>
      <c r="J46" s="25">
        <f t="shared" si="29"/>
        <v>0</v>
      </c>
    </row>
    <row r="47" spans="1:10" ht="31.5">
      <c r="A47" s="10"/>
      <c r="B47" s="14" t="s">
        <v>9</v>
      </c>
      <c r="C47" s="13"/>
      <c r="D47" s="28">
        <f t="shared" si="23"/>
        <v>1.35</v>
      </c>
      <c r="E47" s="16">
        <v>1.35</v>
      </c>
      <c r="F47" s="17"/>
      <c r="G47" s="17"/>
      <c r="H47" s="17"/>
      <c r="I47" s="17"/>
      <c r="J47" s="17"/>
    </row>
    <row r="48" spans="1:10" ht="15.75">
      <c r="A48" s="10"/>
      <c r="B48" s="14" t="s">
        <v>5</v>
      </c>
      <c r="C48" s="13"/>
      <c r="D48" s="28">
        <f t="shared" si="23"/>
        <v>0.57999999999999996</v>
      </c>
      <c r="E48" s="23">
        <v>0.57999999999999996</v>
      </c>
      <c r="F48" s="26"/>
      <c r="G48" s="26"/>
      <c r="H48" s="26"/>
      <c r="I48" s="26"/>
      <c r="J48" s="26"/>
    </row>
    <row r="49" spans="1:10" ht="31.5">
      <c r="A49" s="10"/>
      <c r="B49" s="14" t="s">
        <v>10</v>
      </c>
      <c r="C49" s="13"/>
      <c r="D49" s="28">
        <f t="shared" si="23"/>
        <v>0</v>
      </c>
      <c r="E49" s="23"/>
      <c r="F49" s="27"/>
      <c r="G49" s="27"/>
      <c r="H49" s="27"/>
      <c r="I49" s="27"/>
      <c r="J49" s="27"/>
    </row>
    <row r="50" spans="1:10" ht="63">
      <c r="A50" s="10">
        <v>4</v>
      </c>
      <c r="B50" s="10" t="s">
        <v>52</v>
      </c>
      <c r="C50" s="12" t="s">
        <v>51</v>
      </c>
      <c r="D50" s="28"/>
      <c r="E50" s="13"/>
      <c r="F50" s="13"/>
      <c r="G50" s="13"/>
      <c r="H50" s="13"/>
      <c r="I50" s="13"/>
      <c r="J50" s="13"/>
    </row>
    <row r="51" spans="1:10" ht="31.5">
      <c r="A51" s="10"/>
      <c r="B51" s="30" t="s">
        <v>4</v>
      </c>
      <c r="C51" s="13"/>
      <c r="D51" s="28">
        <f t="shared" ref="D51:D54" si="30">SUM(E51:J51)</f>
        <v>10</v>
      </c>
      <c r="E51" s="25">
        <f>E52+E53+E54</f>
        <v>0</v>
      </c>
      <c r="F51" s="25">
        <f t="shared" ref="F51:J51" si="31">F52+F53+F54</f>
        <v>10</v>
      </c>
      <c r="G51" s="25">
        <f t="shared" si="31"/>
        <v>0</v>
      </c>
      <c r="H51" s="25">
        <f t="shared" si="31"/>
        <v>0</v>
      </c>
      <c r="I51" s="25">
        <f t="shared" si="31"/>
        <v>0</v>
      </c>
      <c r="J51" s="25">
        <f t="shared" si="31"/>
        <v>0</v>
      </c>
    </row>
    <row r="52" spans="1:10" ht="31.5">
      <c r="A52" s="10"/>
      <c r="B52" s="30" t="s">
        <v>9</v>
      </c>
      <c r="C52" s="13"/>
      <c r="D52" s="28">
        <f t="shared" si="30"/>
        <v>9.5</v>
      </c>
      <c r="E52" s="16"/>
      <c r="F52" s="17">
        <v>9.5</v>
      </c>
      <c r="G52" s="17"/>
      <c r="H52" s="17"/>
      <c r="I52" s="17"/>
      <c r="J52" s="17"/>
    </row>
    <row r="53" spans="1:10" ht="15.75">
      <c r="A53" s="10"/>
      <c r="B53" s="30" t="s">
        <v>5</v>
      </c>
      <c r="C53" s="13"/>
      <c r="D53" s="28">
        <f t="shared" si="30"/>
        <v>0.5</v>
      </c>
      <c r="E53" s="23"/>
      <c r="F53" s="26">
        <v>0.5</v>
      </c>
      <c r="G53" s="26"/>
      <c r="H53" s="26"/>
      <c r="I53" s="26"/>
      <c r="J53" s="26"/>
    </row>
    <row r="54" spans="1:10" ht="31.5">
      <c r="A54" s="10"/>
      <c r="B54" s="30" t="s">
        <v>10</v>
      </c>
      <c r="C54" s="13"/>
      <c r="D54" s="28">
        <f t="shared" si="30"/>
        <v>0</v>
      </c>
      <c r="E54" s="23"/>
      <c r="F54" s="27"/>
      <c r="G54" s="27"/>
      <c r="H54" s="27"/>
      <c r="I54" s="27"/>
      <c r="J54" s="27"/>
    </row>
    <row r="55" spans="1:10" ht="141.75">
      <c r="A55" s="10">
        <v>5</v>
      </c>
      <c r="B55" s="10" t="s">
        <v>54</v>
      </c>
      <c r="C55" s="12" t="s">
        <v>51</v>
      </c>
      <c r="D55" s="28"/>
      <c r="E55" s="13"/>
      <c r="F55" s="13"/>
      <c r="G55" s="13"/>
      <c r="H55" s="13"/>
      <c r="I55" s="13"/>
      <c r="J55" s="13"/>
    </row>
    <row r="56" spans="1:10" ht="31.5">
      <c r="A56" s="10"/>
      <c r="B56" s="30" t="s">
        <v>4</v>
      </c>
      <c r="C56" s="13"/>
      <c r="D56" s="28">
        <f t="shared" ref="D56:D59" si="32">SUM(E56:J56)</f>
        <v>15</v>
      </c>
      <c r="E56" s="25">
        <f>E57+E58+E59</f>
        <v>0</v>
      </c>
      <c r="F56" s="25">
        <f t="shared" ref="F56:J56" si="33">F57+F58+F59</f>
        <v>0</v>
      </c>
      <c r="G56" s="25">
        <f t="shared" si="33"/>
        <v>15</v>
      </c>
      <c r="H56" s="25">
        <f t="shared" si="33"/>
        <v>0</v>
      </c>
      <c r="I56" s="25">
        <f t="shared" si="33"/>
        <v>0</v>
      </c>
      <c r="J56" s="25">
        <f t="shared" si="33"/>
        <v>0</v>
      </c>
    </row>
    <row r="57" spans="1:10" ht="31.5">
      <c r="A57" s="10"/>
      <c r="B57" s="30" t="s">
        <v>9</v>
      </c>
      <c r="C57" s="13"/>
      <c r="D57" s="28">
        <f t="shared" si="32"/>
        <v>14</v>
      </c>
      <c r="E57" s="16"/>
      <c r="F57" s="17"/>
      <c r="G57" s="17">
        <v>14</v>
      </c>
      <c r="H57" s="17"/>
      <c r="I57" s="17"/>
      <c r="J57" s="17"/>
    </row>
    <row r="58" spans="1:10" ht="15.75">
      <c r="A58" s="10"/>
      <c r="B58" s="30" t="s">
        <v>5</v>
      </c>
      <c r="C58" s="13"/>
      <c r="D58" s="28">
        <f t="shared" si="32"/>
        <v>1</v>
      </c>
      <c r="E58" s="33"/>
      <c r="F58" s="31"/>
      <c r="G58" s="31">
        <v>1</v>
      </c>
      <c r="H58" s="31"/>
      <c r="I58" s="31"/>
      <c r="J58" s="31"/>
    </row>
    <row r="59" spans="1:10" ht="31.5">
      <c r="A59" s="10"/>
      <c r="B59" s="30" t="s">
        <v>10</v>
      </c>
      <c r="C59" s="13"/>
      <c r="D59" s="28">
        <f t="shared" si="32"/>
        <v>0</v>
      </c>
      <c r="E59" s="23"/>
      <c r="F59" s="27"/>
      <c r="G59" s="27"/>
      <c r="H59" s="27"/>
      <c r="I59" s="27"/>
      <c r="J59" s="27"/>
    </row>
    <row r="60" spans="1:10" ht="18" customHeight="1">
      <c r="A60" s="10"/>
      <c r="B60" s="9" t="s">
        <v>20</v>
      </c>
      <c r="C60" s="13"/>
      <c r="D60" s="37">
        <f>D65+D70+D75+D80+D85+D90+D95+D100+D105</f>
        <v>468.2</v>
      </c>
      <c r="E60" s="37">
        <f t="shared" ref="E60:J60" si="34">E65+E70+E75+E80+E85+E90+E95+E100+E105</f>
        <v>3</v>
      </c>
      <c r="F60" s="37">
        <f t="shared" si="34"/>
        <v>328</v>
      </c>
      <c r="G60" s="37">
        <f t="shared" si="34"/>
        <v>123.4</v>
      </c>
      <c r="H60" s="37">
        <f t="shared" si="34"/>
        <v>8</v>
      </c>
      <c r="I60" s="37">
        <f t="shared" si="34"/>
        <v>5.8</v>
      </c>
      <c r="J60" s="37">
        <f t="shared" si="34"/>
        <v>0</v>
      </c>
    </row>
    <row r="61" spans="1:10" ht="18" customHeight="1">
      <c r="A61" s="10"/>
      <c r="B61" s="40" t="s">
        <v>9</v>
      </c>
      <c r="C61" s="13"/>
      <c r="D61" s="43">
        <f t="shared" ref="D61:J61" si="35">D66+D71+D76+D81+D86+D91+D96+D101+D106</f>
        <v>448.4</v>
      </c>
      <c r="E61" s="43">
        <f t="shared" si="35"/>
        <v>0</v>
      </c>
      <c r="F61" s="43">
        <f t="shared" si="35"/>
        <v>324.2</v>
      </c>
      <c r="G61" s="43">
        <f t="shared" si="35"/>
        <v>120</v>
      </c>
      <c r="H61" s="43">
        <f t="shared" si="35"/>
        <v>4.2</v>
      </c>
      <c r="I61" s="43">
        <f t="shared" si="35"/>
        <v>0</v>
      </c>
      <c r="J61" s="43">
        <f t="shared" si="35"/>
        <v>0</v>
      </c>
    </row>
    <row r="62" spans="1:10" ht="18" customHeight="1">
      <c r="A62" s="10"/>
      <c r="B62" s="40" t="s">
        <v>5</v>
      </c>
      <c r="C62" s="13"/>
      <c r="D62" s="43">
        <f t="shared" ref="D62:J62" si="36">D67+D72+D77+D82+D87+D92+D97+D102+D107</f>
        <v>5.6</v>
      </c>
      <c r="E62" s="43">
        <f t="shared" si="36"/>
        <v>0</v>
      </c>
      <c r="F62" s="43">
        <f t="shared" si="36"/>
        <v>2.8</v>
      </c>
      <c r="G62" s="43">
        <f t="shared" si="36"/>
        <v>1</v>
      </c>
      <c r="H62" s="43">
        <f t="shared" si="36"/>
        <v>1.8</v>
      </c>
      <c r="I62" s="43">
        <f t="shared" si="36"/>
        <v>0</v>
      </c>
      <c r="J62" s="43">
        <f t="shared" si="36"/>
        <v>0</v>
      </c>
    </row>
    <row r="63" spans="1:10" ht="18" customHeight="1">
      <c r="A63" s="10"/>
      <c r="B63" s="40" t="s">
        <v>10</v>
      </c>
      <c r="C63" s="13"/>
      <c r="D63" s="43">
        <f t="shared" ref="D63:J63" si="37">D68+D73+D78+D83+D88+D93+D98+D103+D108</f>
        <v>14.2</v>
      </c>
      <c r="E63" s="43">
        <f t="shared" si="37"/>
        <v>3</v>
      </c>
      <c r="F63" s="43">
        <f t="shared" si="37"/>
        <v>1</v>
      </c>
      <c r="G63" s="43">
        <f t="shared" si="37"/>
        <v>2.4</v>
      </c>
      <c r="H63" s="43">
        <f t="shared" si="37"/>
        <v>2</v>
      </c>
      <c r="I63" s="43">
        <f t="shared" si="37"/>
        <v>5.8</v>
      </c>
      <c r="J63" s="43">
        <f t="shared" si="37"/>
        <v>0</v>
      </c>
    </row>
    <row r="64" spans="1:10" ht="39" customHeight="1">
      <c r="A64" s="10">
        <v>1</v>
      </c>
      <c r="B64" s="10" t="s">
        <v>22</v>
      </c>
      <c r="C64" s="12" t="s">
        <v>25</v>
      </c>
      <c r="D64" s="28"/>
      <c r="E64" s="13"/>
      <c r="F64" s="13"/>
      <c r="G64" s="13"/>
      <c r="H64" s="13"/>
      <c r="I64" s="13"/>
      <c r="J64" s="13"/>
    </row>
    <row r="65" spans="1:10" ht="31.5">
      <c r="A65" s="10"/>
      <c r="B65" s="14" t="s">
        <v>4</v>
      </c>
      <c r="C65" s="13"/>
      <c r="D65" s="28">
        <f t="shared" si="23"/>
        <v>321</v>
      </c>
      <c r="E65" s="25">
        <f>E66+E67+E68</f>
        <v>0</v>
      </c>
      <c r="F65" s="25">
        <f t="shared" ref="F65:J65" si="38">F66+F67+F68</f>
        <v>321</v>
      </c>
      <c r="G65" s="25">
        <f t="shared" si="38"/>
        <v>0</v>
      </c>
      <c r="H65" s="25">
        <f t="shared" si="38"/>
        <v>0</v>
      </c>
      <c r="I65" s="25">
        <f t="shared" si="38"/>
        <v>0</v>
      </c>
      <c r="J65" s="25">
        <f t="shared" si="38"/>
        <v>0</v>
      </c>
    </row>
    <row r="66" spans="1:10" ht="31.5">
      <c r="A66" s="10"/>
      <c r="B66" s="14" t="s">
        <v>9</v>
      </c>
      <c r="C66" s="13"/>
      <c r="D66" s="28">
        <f t="shared" si="23"/>
        <v>320</v>
      </c>
      <c r="E66" s="16"/>
      <c r="F66" s="17">
        <v>320</v>
      </c>
      <c r="G66" s="17"/>
      <c r="H66" s="17"/>
      <c r="I66" s="17"/>
      <c r="J66" s="17"/>
    </row>
    <row r="67" spans="1:10" ht="15.75">
      <c r="A67" s="10"/>
      <c r="B67" s="14" t="s">
        <v>5</v>
      </c>
      <c r="C67" s="13"/>
      <c r="D67" s="28">
        <f t="shared" si="23"/>
        <v>1</v>
      </c>
      <c r="E67" s="33"/>
      <c r="F67" s="31">
        <v>1</v>
      </c>
      <c r="G67" s="31"/>
      <c r="H67" s="31"/>
      <c r="I67" s="31"/>
      <c r="J67" s="31"/>
    </row>
    <row r="68" spans="1:10" ht="31.5">
      <c r="A68" s="10"/>
      <c r="B68" s="14" t="s">
        <v>10</v>
      </c>
      <c r="C68" s="13"/>
      <c r="D68" s="28">
        <f t="shared" si="23"/>
        <v>0</v>
      </c>
      <c r="E68" s="23"/>
      <c r="F68" s="27"/>
      <c r="G68" s="27"/>
      <c r="H68" s="27"/>
      <c r="I68" s="27"/>
      <c r="J68" s="27"/>
    </row>
    <row r="69" spans="1:10" ht="48.75" customHeight="1">
      <c r="A69" s="10">
        <v>2</v>
      </c>
      <c r="B69" s="10" t="s">
        <v>23</v>
      </c>
      <c r="C69" s="12" t="s">
        <v>25</v>
      </c>
      <c r="D69" s="28"/>
      <c r="E69" s="13"/>
      <c r="F69" s="13"/>
      <c r="G69" s="13"/>
      <c r="H69" s="13"/>
      <c r="I69" s="13"/>
      <c r="J69" s="13"/>
    </row>
    <row r="70" spans="1:10" ht="31.5">
      <c r="A70" s="10"/>
      <c r="B70" s="14" t="s">
        <v>4</v>
      </c>
      <c r="C70" s="13"/>
      <c r="D70" s="28">
        <f t="shared" si="23"/>
        <v>121</v>
      </c>
      <c r="E70" s="25">
        <f>E71+E72+E73</f>
        <v>0</v>
      </c>
      <c r="F70" s="25">
        <f t="shared" ref="F70:J70" si="39">F71+F72+F73</f>
        <v>0</v>
      </c>
      <c r="G70" s="25">
        <f t="shared" si="39"/>
        <v>121</v>
      </c>
      <c r="H70" s="25">
        <f t="shared" si="39"/>
        <v>0</v>
      </c>
      <c r="I70" s="25">
        <f t="shared" si="39"/>
        <v>0</v>
      </c>
      <c r="J70" s="25">
        <f t="shared" si="39"/>
        <v>0</v>
      </c>
    </row>
    <row r="71" spans="1:10" ht="31.5">
      <c r="A71" s="10"/>
      <c r="B71" s="14" t="s">
        <v>9</v>
      </c>
      <c r="C71" s="13"/>
      <c r="D71" s="28">
        <f t="shared" si="23"/>
        <v>120</v>
      </c>
      <c r="E71" s="16"/>
      <c r="F71" s="17"/>
      <c r="G71" s="17">
        <v>120</v>
      </c>
      <c r="H71" s="17"/>
      <c r="I71" s="17"/>
      <c r="J71" s="17"/>
    </row>
    <row r="72" spans="1:10" ht="15.75">
      <c r="A72" s="10"/>
      <c r="B72" s="14" t="s">
        <v>5</v>
      </c>
      <c r="C72" s="13"/>
      <c r="D72" s="28">
        <f t="shared" si="23"/>
        <v>1</v>
      </c>
      <c r="E72" s="23"/>
      <c r="F72" s="26"/>
      <c r="G72" s="26">
        <v>1</v>
      </c>
      <c r="H72" s="26"/>
      <c r="I72" s="26"/>
      <c r="J72" s="26"/>
    </row>
    <row r="73" spans="1:10" ht="31.5">
      <c r="A73" s="10"/>
      <c r="B73" s="14" t="s">
        <v>10</v>
      </c>
      <c r="C73" s="13"/>
      <c r="D73" s="28">
        <f t="shared" si="23"/>
        <v>0</v>
      </c>
      <c r="E73" s="23"/>
      <c r="F73" s="27"/>
      <c r="G73" s="27"/>
      <c r="H73" s="27"/>
      <c r="I73" s="27"/>
      <c r="J73" s="27"/>
    </row>
    <row r="74" spans="1:10" ht="64.5" customHeight="1">
      <c r="A74" s="10">
        <v>3</v>
      </c>
      <c r="B74" s="10" t="s">
        <v>55</v>
      </c>
      <c r="C74" s="12" t="s">
        <v>26</v>
      </c>
      <c r="D74" s="28"/>
      <c r="E74" s="13"/>
      <c r="F74" s="13"/>
      <c r="G74" s="13"/>
      <c r="H74" s="13"/>
      <c r="I74" s="13"/>
      <c r="J74" s="13"/>
    </row>
    <row r="75" spans="1:10" ht="31.5">
      <c r="A75" s="10"/>
      <c r="B75" s="14" t="s">
        <v>4</v>
      </c>
      <c r="C75" s="13"/>
      <c r="D75" s="28">
        <f t="shared" si="23"/>
        <v>4.2</v>
      </c>
      <c r="E75" s="25">
        <f>E76+E77+E78</f>
        <v>0</v>
      </c>
      <c r="F75" s="25">
        <f t="shared" ref="F75:J75" si="40">F76+F77+F78</f>
        <v>0</v>
      </c>
      <c r="G75" s="25">
        <f t="shared" si="40"/>
        <v>1.9</v>
      </c>
      <c r="H75" s="25">
        <f t="shared" si="40"/>
        <v>1.5</v>
      </c>
      <c r="I75" s="25">
        <f t="shared" si="40"/>
        <v>0.8</v>
      </c>
      <c r="J75" s="25">
        <f t="shared" si="40"/>
        <v>0</v>
      </c>
    </row>
    <row r="76" spans="1:10" ht="31.5">
      <c r="A76" s="10"/>
      <c r="B76" s="14" t="s">
        <v>9</v>
      </c>
      <c r="C76" s="13"/>
      <c r="D76" s="28">
        <f t="shared" si="23"/>
        <v>0</v>
      </c>
      <c r="E76" s="16"/>
      <c r="F76" s="17"/>
      <c r="G76" s="17"/>
      <c r="H76" s="17"/>
      <c r="I76" s="17"/>
      <c r="J76" s="17"/>
    </row>
    <row r="77" spans="1:10" ht="15.75">
      <c r="A77" s="10"/>
      <c r="B77" s="14" t="s">
        <v>5</v>
      </c>
      <c r="C77" s="13"/>
      <c r="D77" s="28">
        <f t="shared" si="23"/>
        <v>0</v>
      </c>
      <c r="E77" s="23"/>
      <c r="F77" s="26"/>
      <c r="G77" s="26"/>
      <c r="H77" s="26"/>
      <c r="I77" s="26"/>
      <c r="J77" s="26"/>
    </row>
    <row r="78" spans="1:10" ht="31.5">
      <c r="A78" s="10"/>
      <c r="B78" s="14" t="s">
        <v>10</v>
      </c>
      <c r="C78" s="13"/>
      <c r="D78" s="28">
        <f t="shared" si="23"/>
        <v>4.2</v>
      </c>
      <c r="E78" s="23"/>
      <c r="F78" s="27"/>
      <c r="G78" s="27">
        <v>1.9</v>
      </c>
      <c r="H78" s="27">
        <v>1.5</v>
      </c>
      <c r="I78" s="27">
        <v>0.8</v>
      </c>
      <c r="J78" s="27"/>
    </row>
    <row r="79" spans="1:10" ht="62.25" customHeight="1">
      <c r="A79" s="10">
        <v>4</v>
      </c>
      <c r="B79" s="10" t="s">
        <v>27</v>
      </c>
      <c r="C79" s="12" t="s">
        <v>25</v>
      </c>
      <c r="D79" s="28"/>
      <c r="E79" s="13"/>
      <c r="F79" s="13"/>
      <c r="G79" s="13"/>
      <c r="H79" s="13"/>
      <c r="I79" s="13"/>
      <c r="J79" s="13"/>
    </row>
    <row r="80" spans="1:10" ht="31.5">
      <c r="A80" s="10"/>
      <c r="B80" s="14" t="s">
        <v>4</v>
      </c>
      <c r="C80" s="13"/>
      <c r="D80" s="28">
        <f t="shared" si="23"/>
        <v>1</v>
      </c>
      <c r="E80" s="25">
        <f>E81+E82+E83</f>
        <v>0</v>
      </c>
      <c r="F80" s="25">
        <f t="shared" ref="F80:J80" si="41">F81+F82+F83</f>
        <v>0</v>
      </c>
      <c r="G80" s="25">
        <f t="shared" si="41"/>
        <v>0</v>
      </c>
      <c r="H80" s="25">
        <f t="shared" si="41"/>
        <v>0</v>
      </c>
      <c r="I80" s="25">
        <f t="shared" si="41"/>
        <v>1</v>
      </c>
      <c r="J80" s="25">
        <f t="shared" si="41"/>
        <v>0</v>
      </c>
    </row>
    <row r="81" spans="1:13" ht="31.5">
      <c r="A81" s="10"/>
      <c r="B81" s="14" t="s">
        <v>9</v>
      </c>
      <c r="C81" s="13"/>
      <c r="D81" s="28">
        <f t="shared" si="23"/>
        <v>0</v>
      </c>
      <c r="E81" s="16"/>
      <c r="F81" s="17"/>
      <c r="G81" s="17"/>
      <c r="H81" s="17"/>
      <c r="I81" s="17"/>
      <c r="J81" s="17"/>
    </row>
    <row r="82" spans="1:13" ht="15.75">
      <c r="A82" s="10"/>
      <c r="B82" s="14" t="s">
        <v>5</v>
      </c>
      <c r="C82" s="13"/>
      <c r="D82" s="28">
        <f t="shared" si="23"/>
        <v>0</v>
      </c>
      <c r="E82" s="23"/>
      <c r="F82" s="26"/>
      <c r="G82" s="26"/>
      <c r="H82" s="26"/>
      <c r="I82" s="26"/>
      <c r="J82" s="26"/>
    </row>
    <row r="83" spans="1:13" ht="31.5">
      <c r="A83" s="10"/>
      <c r="B83" s="14" t="s">
        <v>10</v>
      </c>
      <c r="C83" s="13"/>
      <c r="D83" s="28">
        <f t="shared" si="23"/>
        <v>1</v>
      </c>
      <c r="E83" s="23"/>
      <c r="F83" s="27"/>
      <c r="G83" s="27"/>
      <c r="H83" s="27"/>
      <c r="I83" s="34">
        <v>1</v>
      </c>
      <c r="J83" s="27"/>
      <c r="M83" s="29"/>
    </row>
    <row r="84" spans="1:13" ht="63">
      <c r="A84" s="10">
        <v>5</v>
      </c>
      <c r="B84" s="10" t="s">
        <v>50</v>
      </c>
      <c r="C84" s="12" t="s">
        <v>26</v>
      </c>
      <c r="D84" s="28"/>
      <c r="E84" s="13"/>
      <c r="F84" s="13"/>
      <c r="G84" s="13"/>
      <c r="H84" s="13"/>
      <c r="I84" s="13"/>
      <c r="J84" s="13"/>
      <c r="M84" s="29"/>
    </row>
    <row r="85" spans="1:13" ht="31.5">
      <c r="A85" s="10"/>
      <c r="B85" s="14" t="s">
        <v>4</v>
      </c>
      <c r="C85" s="13"/>
      <c r="D85" s="28">
        <f t="shared" si="23"/>
        <v>1</v>
      </c>
      <c r="E85" s="25">
        <f>E86+E87+E88</f>
        <v>0</v>
      </c>
      <c r="F85" s="25">
        <f t="shared" ref="F85:J85" si="42">F86+F87+F88</f>
        <v>1</v>
      </c>
      <c r="G85" s="25">
        <f t="shared" si="42"/>
        <v>0</v>
      </c>
      <c r="H85" s="25">
        <f t="shared" si="42"/>
        <v>0</v>
      </c>
      <c r="I85" s="25">
        <f t="shared" si="42"/>
        <v>0</v>
      </c>
      <c r="J85" s="25">
        <f t="shared" si="42"/>
        <v>0</v>
      </c>
      <c r="M85" s="29"/>
    </row>
    <row r="86" spans="1:13" ht="31.5">
      <c r="A86" s="10"/>
      <c r="B86" s="14" t="s">
        <v>9</v>
      </c>
      <c r="C86" s="13"/>
      <c r="D86" s="28">
        <f t="shared" si="23"/>
        <v>0</v>
      </c>
      <c r="E86" s="16"/>
      <c r="F86" s="17"/>
      <c r="G86" s="17"/>
      <c r="H86" s="17"/>
      <c r="I86" s="17"/>
      <c r="J86" s="17"/>
      <c r="M86" s="29"/>
    </row>
    <row r="87" spans="1:13" ht="15.75">
      <c r="A87" s="10"/>
      <c r="B87" s="14" t="s">
        <v>5</v>
      </c>
      <c r="C87" s="13"/>
      <c r="D87" s="28">
        <f t="shared" si="23"/>
        <v>0</v>
      </c>
      <c r="E87" s="23"/>
      <c r="F87" s="26"/>
      <c r="G87" s="26"/>
      <c r="H87" s="26"/>
      <c r="I87" s="26"/>
      <c r="J87" s="26"/>
      <c r="M87" s="29"/>
    </row>
    <row r="88" spans="1:13" ht="31.5">
      <c r="A88" s="10"/>
      <c r="B88" s="14" t="s">
        <v>10</v>
      </c>
      <c r="C88" s="13"/>
      <c r="D88" s="28">
        <f t="shared" si="23"/>
        <v>1</v>
      </c>
      <c r="E88" s="33"/>
      <c r="F88" s="34">
        <v>1</v>
      </c>
      <c r="G88" s="34"/>
      <c r="H88" s="34"/>
      <c r="I88" s="34"/>
      <c r="J88" s="34"/>
      <c r="M88" s="29"/>
    </row>
    <row r="89" spans="1:13" ht="47.25">
      <c r="A89" s="10">
        <v>6</v>
      </c>
      <c r="B89" s="10" t="s">
        <v>24</v>
      </c>
      <c r="C89" s="12" t="s">
        <v>25</v>
      </c>
      <c r="D89" s="28"/>
      <c r="E89" s="13"/>
      <c r="F89" s="13"/>
      <c r="G89" s="13"/>
      <c r="H89" s="13"/>
      <c r="I89" s="13"/>
      <c r="J89" s="13"/>
      <c r="M89" s="29"/>
    </row>
    <row r="90" spans="1:13" ht="31.5">
      <c r="A90" s="10"/>
      <c r="B90" s="14" t="s">
        <v>4</v>
      </c>
      <c r="C90" s="13"/>
      <c r="D90" s="28">
        <f t="shared" si="23"/>
        <v>1.5</v>
      </c>
      <c r="E90" s="25">
        <f>E91+E92+E93</f>
        <v>0</v>
      </c>
      <c r="F90" s="25">
        <f t="shared" ref="F90:J90" si="43">F91+F92+F93</f>
        <v>0</v>
      </c>
      <c r="G90" s="25">
        <f t="shared" si="43"/>
        <v>0.5</v>
      </c>
      <c r="H90" s="25">
        <f t="shared" si="43"/>
        <v>0.5</v>
      </c>
      <c r="I90" s="25">
        <f t="shared" si="43"/>
        <v>0.5</v>
      </c>
      <c r="J90" s="25">
        <f t="shared" si="43"/>
        <v>0</v>
      </c>
    </row>
    <row r="91" spans="1:13" ht="31.5">
      <c r="A91" s="10"/>
      <c r="B91" s="14" t="s">
        <v>9</v>
      </c>
      <c r="C91" s="13"/>
      <c r="D91" s="28">
        <f t="shared" si="23"/>
        <v>0</v>
      </c>
      <c r="E91" s="16"/>
      <c r="F91" s="17"/>
      <c r="G91" s="17"/>
      <c r="H91" s="17"/>
      <c r="I91" s="17"/>
      <c r="J91" s="17"/>
    </row>
    <row r="92" spans="1:13" ht="15.75">
      <c r="A92" s="10"/>
      <c r="B92" s="14" t="s">
        <v>5</v>
      </c>
      <c r="C92" s="13"/>
      <c r="D92" s="28">
        <f t="shared" si="23"/>
        <v>0</v>
      </c>
      <c r="E92" s="23"/>
      <c r="F92" s="26"/>
      <c r="G92" s="26"/>
      <c r="H92" s="26"/>
      <c r="I92" s="26"/>
      <c r="J92" s="26"/>
    </row>
    <row r="93" spans="1:13" ht="31.5">
      <c r="A93" s="10"/>
      <c r="B93" s="14" t="s">
        <v>10</v>
      </c>
      <c r="C93" s="13"/>
      <c r="D93" s="28">
        <f t="shared" si="23"/>
        <v>1.5</v>
      </c>
      <c r="E93" s="23"/>
      <c r="F93" s="27"/>
      <c r="G93" s="27">
        <v>0.5</v>
      </c>
      <c r="H93" s="27">
        <v>0.5</v>
      </c>
      <c r="I93" s="27">
        <v>0.5</v>
      </c>
      <c r="J93" s="27"/>
    </row>
    <row r="94" spans="1:13" ht="63">
      <c r="A94" s="10">
        <v>7</v>
      </c>
      <c r="B94" s="10" t="s">
        <v>29</v>
      </c>
      <c r="C94" s="12" t="s">
        <v>25</v>
      </c>
      <c r="D94" s="28"/>
      <c r="E94" s="13"/>
      <c r="F94" s="13"/>
      <c r="G94" s="13"/>
      <c r="H94" s="13"/>
      <c r="I94" s="13"/>
      <c r="J94" s="13"/>
    </row>
    <row r="95" spans="1:13" ht="31.5">
      <c r="A95" s="10"/>
      <c r="B95" s="14" t="s">
        <v>4</v>
      </c>
      <c r="C95" s="13"/>
      <c r="D95" s="28">
        <f t="shared" si="23"/>
        <v>3.5</v>
      </c>
      <c r="E95" s="25">
        <f>E96+E97+E98</f>
        <v>0</v>
      </c>
      <c r="F95" s="25">
        <f t="shared" ref="F95:J95" si="44">F96+F97+F98</f>
        <v>0</v>
      </c>
      <c r="G95" s="25">
        <f t="shared" si="44"/>
        <v>0</v>
      </c>
      <c r="H95" s="25">
        <f t="shared" si="44"/>
        <v>0</v>
      </c>
      <c r="I95" s="25">
        <f t="shared" si="44"/>
        <v>3.5</v>
      </c>
      <c r="J95" s="25">
        <f t="shared" si="44"/>
        <v>0</v>
      </c>
    </row>
    <row r="96" spans="1:13" ht="31.5">
      <c r="A96" s="10"/>
      <c r="B96" s="14" t="s">
        <v>9</v>
      </c>
      <c r="C96" s="13"/>
      <c r="D96" s="28">
        <f t="shared" si="23"/>
        <v>0</v>
      </c>
      <c r="E96" s="16"/>
      <c r="F96" s="17"/>
      <c r="G96" s="17"/>
      <c r="H96" s="17"/>
      <c r="I96" s="17"/>
      <c r="J96" s="17"/>
    </row>
    <row r="97" spans="1:10" ht="15.75">
      <c r="A97" s="10"/>
      <c r="B97" s="14" t="s">
        <v>5</v>
      </c>
      <c r="C97" s="13"/>
      <c r="D97" s="28">
        <f t="shared" si="23"/>
        <v>0</v>
      </c>
      <c r="E97" s="23"/>
      <c r="F97" s="26"/>
      <c r="G97" s="26"/>
      <c r="H97" s="26"/>
      <c r="I97" s="26"/>
      <c r="J97" s="26"/>
    </row>
    <row r="98" spans="1:10" ht="31.5">
      <c r="A98" s="10"/>
      <c r="B98" s="14" t="s">
        <v>10</v>
      </c>
      <c r="C98" s="13"/>
      <c r="D98" s="28">
        <f t="shared" si="23"/>
        <v>3.5</v>
      </c>
      <c r="E98" s="23"/>
      <c r="F98" s="27"/>
      <c r="G98" s="27"/>
      <c r="H98" s="27"/>
      <c r="I98" s="27">
        <v>3.5</v>
      </c>
      <c r="J98" s="27"/>
    </row>
    <row r="99" spans="1:10" ht="48.75" customHeight="1">
      <c r="A99" s="10">
        <v>8</v>
      </c>
      <c r="B99" s="10" t="s">
        <v>21</v>
      </c>
      <c r="C99" s="12" t="s">
        <v>19</v>
      </c>
      <c r="D99" s="28"/>
      <c r="E99" s="13"/>
      <c r="F99" s="13"/>
      <c r="G99" s="13"/>
      <c r="H99" s="13"/>
      <c r="I99" s="13"/>
      <c r="J99" s="13"/>
    </row>
    <row r="100" spans="1:10" ht="31.5">
      <c r="A100" s="10"/>
      <c r="B100" s="14" t="s">
        <v>4</v>
      </c>
      <c r="C100" s="13"/>
      <c r="D100" s="28">
        <f t="shared" si="23"/>
        <v>12</v>
      </c>
      <c r="E100" s="25">
        <f>E101+E102+E103</f>
        <v>0</v>
      </c>
      <c r="F100" s="25">
        <f t="shared" ref="F100:J100" si="45">F101+F102+F103</f>
        <v>6</v>
      </c>
      <c r="G100" s="25">
        <f t="shared" si="45"/>
        <v>0</v>
      </c>
      <c r="H100" s="25">
        <f t="shared" si="45"/>
        <v>6</v>
      </c>
      <c r="I100" s="25">
        <f t="shared" si="45"/>
        <v>0</v>
      </c>
      <c r="J100" s="25">
        <f t="shared" si="45"/>
        <v>0</v>
      </c>
    </row>
    <row r="101" spans="1:10" ht="31.5">
      <c r="A101" s="10"/>
      <c r="B101" s="14" t="s">
        <v>9</v>
      </c>
      <c r="C101" s="13"/>
      <c r="D101" s="28">
        <f t="shared" si="23"/>
        <v>8.4</v>
      </c>
      <c r="E101" s="16"/>
      <c r="F101" s="17">
        <v>4.2</v>
      </c>
      <c r="G101" s="17"/>
      <c r="H101" s="17">
        <v>4.2</v>
      </c>
      <c r="I101" s="17"/>
      <c r="J101" s="17"/>
    </row>
    <row r="102" spans="1:10" ht="15.75">
      <c r="A102" s="10"/>
      <c r="B102" s="14" t="s">
        <v>5</v>
      </c>
      <c r="C102" s="13"/>
      <c r="D102" s="28">
        <f t="shared" si="23"/>
        <v>3.6</v>
      </c>
      <c r="E102" s="23"/>
      <c r="F102" s="26">
        <v>1.8</v>
      </c>
      <c r="G102" s="26"/>
      <c r="H102" s="26">
        <v>1.8</v>
      </c>
      <c r="I102" s="26"/>
      <c r="J102" s="26"/>
    </row>
    <row r="103" spans="1:10" ht="31.5">
      <c r="A103" s="10"/>
      <c r="B103" s="14" t="s">
        <v>10</v>
      </c>
      <c r="C103" s="13"/>
      <c r="D103" s="28">
        <f t="shared" si="23"/>
        <v>0</v>
      </c>
      <c r="E103" s="23"/>
      <c r="F103" s="27"/>
      <c r="G103" s="27"/>
      <c r="H103" s="27"/>
      <c r="I103" s="27"/>
      <c r="J103" s="27"/>
    </row>
    <row r="104" spans="1:10" ht="47.25">
      <c r="A104" s="10">
        <v>9</v>
      </c>
      <c r="B104" s="10" t="s">
        <v>56</v>
      </c>
      <c r="C104" s="12" t="s">
        <v>25</v>
      </c>
      <c r="D104" s="28"/>
      <c r="E104" s="13"/>
      <c r="F104" s="13"/>
      <c r="G104" s="13"/>
      <c r="H104" s="13"/>
      <c r="I104" s="13"/>
      <c r="J104" s="13"/>
    </row>
    <row r="105" spans="1:10" ht="31.5">
      <c r="A105" s="10"/>
      <c r="B105" s="30" t="s">
        <v>4</v>
      </c>
      <c r="C105" s="13"/>
      <c r="D105" s="28">
        <f t="shared" ref="D105:D108" si="46">SUM(E105:J105)</f>
        <v>3</v>
      </c>
      <c r="E105" s="25">
        <f>E106+E107+E108</f>
        <v>3</v>
      </c>
      <c r="F105" s="25">
        <f t="shared" ref="F105:J105" si="47">F106+F107+F108</f>
        <v>0</v>
      </c>
      <c r="G105" s="25">
        <f t="shared" si="47"/>
        <v>0</v>
      </c>
      <c r="H105" s="25">
        <f t="shared" si="47"/>
        <v>0</v>
      </c>
      <c r="I105" s="25">
        <f t="shared" si="47"/>
        <v>0</v>
      </c>
      <c r="J105" s="25">
        <f t="shared" si="47"/>
        <v>0</v>
      </c>
    </row>
    <row r="106" spans="1:10" ht="31.5">
      <c r="A106" s="10"/>
      <c r="B106" s="30" t="s">
        <v>9</v>
      </c>
      <c r="C106" s="13"/>
      <c r="D106" s="28">
        <f t="shared" si="46"/>
        <v>0</v>
      </c>
      <c r="E106" s="16"/>
      <c r="F106" s="17"/>
      <c r="G106" s="17"/>
      <c r="H106" s="17"/>
      <c r="I106" s="17"/>
      <c r="J106" s="17"/>
    </row>
    <row r="107" spans="1:10" ht="15.75">
      <c r="A107" s="10"/>
      <c r="B107" s="30" t="s">
        <v>5</v>
      </c>
      <c r="C107" s="13"/>
      <c r="D107" s="28">
        <f t="shared" si="46"/>
        <v>0</v>
      </c>
      <c r="E107" s="23"/>
      <c r="F107" s="26"/>
      <c r="G107" s="26"/>
      <c r="H107" s="26"/>
      <c r="I107" s="26"/>
      <c r="J107" s="26"/>
    </row>
    <row r="108" spans="1:10" ht="31.5">
      <c r="A108" s="10"/>
      <c r="B108" s="30" t="s">
        <v>10</v>
      </c>
      <c r="C108" s="13"/>
      <c r="D108" s="28">
        <f t="shared" si="46"/>
        <v>3</v>
      </c>
      <c r="E108" s="32">
        <v>3</v>
      </c>
      <c r="F108" s="27"/>
      <c r="G108" s="27"/>
      <c r="H108" s="27"/>
      <c r="I108" s="27"/>
      <c r="J108" s="27"/>
    </row>
    <row r="109" spans="1:10" ht="15.75">
      <c r="A109" s="10"/>
      <c r="B109" s="9" t="s">
        <v>30</v>
      </c>
      <c r="C109" s="13"/>
      <c r="D109" s="37">
        <f>D114+D119+D124+D129+D134</f>
        <v>1004.6</v>
      </c>
      <c r="E109" s="37">
        <f t="shared" ref="E109:J109" si="48">E114+E119+E124+E129+E134</f>
        <v>500.1</v>
      </c>
      <c r="F109" s="37">
        <f t="shared" si="48"/>
        <v>500.6</v>
      </c>
      <c r="G109" s="37">
        <f t="shared" si="48"/>
        <v>0.6</v>
      </c>
      <c r="H109" s="37">
        <f t="shared" si="48"/>
        <v>0.1</v>
      </c>
      <c r="I109" s="37">
        <f t="shared" si="48"/>
        <v>3.1</v>
      </c>
      <c r="J109" s="37">
        <f t="shared" si="48"/>
        <v>0.1</v>
      </c>
    </row>
    <row r="110" spans="1:10" ht="31.5">
      <c r="A110" s="10"/>
      <c r="B110" s="40" t="s">
        <v>9</v>
      </c>
      <c r="C110" s="13"/>
      <c r="D110" s="43">
        <f t="shared" ref="D110:J110" si="49">D115+D120+D125+D130+D135</f>
        <v>0</v>
      </c>
      <c r="E110" s="43">
        <f t="shared" si="49"/>
        <v>0</v>
      </c>
      <c r="F110" s="43">
        <f t="shared" si="49"/>
        <v>0</v>
      </c>
      <c r="G110" s="43">
        <f t="shared" si="49"/>
        <v>0</v>
      </c>
      <c r="H110" s="43">
        <f t="shared" si="49"/>
        <v>0</v>
      </c>
      <c r="I110" s="43">
        <f t="shared" si="49"/>
        <v>0</v>
      </c>
      <c r="J110" s="43">
        <f t="shared" si="49"/>
        <v>0</v>
      </c>
    </row>
    <row r="111" spans="1:10" ht="15.75">
      <c r="A111" s="10"/>
      <c r="B111" s="40" t="s">
        <v>5</v>
      </c>
      <c r="C111" s="13"/>
      <c r="D111" s="43">
        <f t="shared" ref="D111:J111" si="50">D116+D121+D126+D131+D136</f>
        <v>0.6</v>
      </c>
      <c r="E111" s="43">
        <f t="shared" si="50"/>
        <v>0.1</v>
      </c>
      <c r="F111" s="43">
        <f t="shared" si="50"/>
        <v>0.1</v>
      </c>
      <c r="G111" s="43">
        <f t="shared" si="50"/>
        <v>0.1</v>
      </c>
      <c r="H111" s="43">
        <f t="shared" si="50"/>
        <v>0.1</v>
      </c>
      <c r="I111" s="43">
        <f t="shared" si="50"/>
        <v>0.1</v>
      </c>
      <c r="J111" s="43">
        <f t="shared" si="50"/>
        <v>0.1</v>
      </c>
    </row>
    <row r="112" spans="1:10" ht="31.5">
      <c r="A112" s="10"/>
      <c r="B112" s="40" t="s">
        <v>10</v>
      </c>
      <c r="C112" s="13"/>
      <c r="D112" s="43">
        <f t="shared" ref="D112:J112" si="51">D117+D122+D127+D132+D137</f>
        <v>1004</v>
      </c>
      <c r="E112" s="43">
        <f t="shared" si="51"/>
        <v>500</v>
      </c>
      <c r="F112" s="43">
        <f t="shared" si="51"/>
        <v>500.5</v>
      </c>
      <c r="G112" s="43">
        <f t="shared" si="51"/>
        <v>0.5</v>
      </c>
      <c r="H112" s="43">
        <f t="shared" si="51"/>
        <v>0</v>
      </c>
      <c r="I112" s="43">
        <f t="shared" si="51"/>
        <v>3</v>
      </c>
      <c r="J112" s="43">
        <f t="shared" si="51"/>
        <v>0</v>
      </c>
    </row>
    <row r="113" spans="1:10" ht="94.5">
      <c r="A113" s="10">
        <v>1</v>
      </c>
      <c r="B113" s="10" t="s">
        <v>33</v>
      </c>
      <c r="C113" s="12" t="s">
        <v>43</v>
      </c>
      <c r="D113" s="28"/>
      <c r="E113" s="13"/>
      <c r="F113" s="13"/>
      <c r="G113" s="13"/>
      <c r="H113" s="13"/>
      <c r="I113" s="13"/>
      <c r="J113" s="13"/>
    </row>
    <row r="114" spans="1:10" ht="31.5">
      <c r="A114" s="10"/>
      <c r="B114" s="14" t="s">
        <v>4</v>
      </c>
      <c r="C114" s="13"/>
      <c r="D114" s="28">
        <f t="shared" si="23"/>
        <v>1000</v>
      </c>
      <c r="E114" s="25">
        <f>E115+E116+E117</f>
        <v>500</v>
      </c>
      <c r="F114" s="25">
        <f t="shared" ref="F114:J114" si="52">F115+F116+F117</f>
        <v>500</v>
      </c>
      <c r="G114" s="25">
        <f t="shared" si="52"/>
        <v>0</v>
      </c>
      <c r="H114" s="25">
        <f t="shared" si="52"/>
        <v>0</v>
      </c>
      <c r="I114" s="25">
        <f t="shared" si="52"/>
        <v>0</v>
      </c>
      <c r="J114" s="25">
        <f t="shared" si="52"/>
        <v>0</v>
      </c>
    </row>
    <row r="115" spans="1:10" ht="31.5">
      <c r="A115" s="10"/>
      <c r="B115" s="14" t="s">
        <v>9</v>
      </c>
      <c r="C115" s="13"/>
      <c r="D115" s="28">
        <f t="shared" si="23"/>
        <v>0</v>
      </c>
      <c r="E115" s="16"/>
      <c r="F115" s="17"/>
      <c r="G115" s="17"/>
      <c r="H115" s="17"/>
      <c r="I115" s="17"/>
      <c r="J115" s="17"/>
    </row>
    <row r="116" spans="1:10" ht="15.75">
      <c r="A116" s="10"/>
      <c r="B116" s="14" t="s">
        <v>5</v>
      </c>
      <c r="C116" s="13"/>
      <c r="D116" s="28">
        <f t="shared" si="23"/>
        <v>0</v>
      </c>
      <c r="E116" s="23"/>
      <c r="F116" s="26"/>
      <c r="G116" s="26"/>
      <c r="H116" s="26"/>
      <c r="I116" s="26"/>
      <c r="J116" s="26"/>
    </row>
    <row r="117" spans="1:10" ht="31.5">
      <c r="A117" s="10"/>
      <c r="B117" s="14" t="s">
        <v>10</v>
      </c>
      <c r="C117" s="13"/>
      <c r="D117" s="28">
        <f t="shared" ref="D117:D165" si="53">SUM(E117:J117)</f>
        <v>1000</v>
      </c>
      <c r="E117" s="33">
        <v>500</v>
      </c>
      <c r="F117" s="34">
        <v>500</v>
      </c>
      <c r="G117" s="27"/>
      <c r="H117" s="27"/>
      <c r="I117" s="27"/>
      <c r="J117" s="27"/>
    </row>
    <row r="118" spans="1:10" ht="47.25">
      <c r="A118" s="10">
        <v>2</v>
      </c>
      <c r="B118" s="10" t="s">
        <v>31</v>
      </c>
      <c r="C118" s="12" t="s">
        <v>44</v>
      </c>
      <c r="D118" s="28"/>
      <c r="E118" s="13"/>
      <c r="F118" s="13"/>
      <c r="G118" s="13"/>
      <c r="H118" s="13"/>
      <c r="I118" s="13"/>
      <c r="J118" s="13"/>
    </row>
    <row r="119" spans="1:10" ht="31.5">
      <c r="A119" s="10"/>
      <c r="B119" s="14" t="s">
        <v>4</v>
      </c>
      <c r="C119" s="13"/>
      <c r="D119" s="28">
        <f t="shared" si="53"/>
        <v>1</v>
      </c>
      <c r="E119" s="25">
        <f>E120+E121+E122</f>
        <v>0</v>
      </c>
      <c r="F119" s="25">
        <f t="shared" ref="F119:J119" si="54">F120+F121+F122</f>
        <v>0</v>
      </c>
      <c r="G119" s="25">
        <f t="shared" si="54"/>
        <v>0</v>
      </c>
      <c r="H119" s="25">
        <f t="shared" si="54"/>
        <v>0</v>
      </c>
      <c r="I119" s="25">
        <f t="shared" si="54"/>
        <v>1</v>
      </c>
      <c r="J119" s="25">
        <f t="shared" si="54"/>
        <v>0</v>
      </c>
    </row>
    <row r="120" spans="1:10" ht="31.5">
      <c r="A120" s="10"/>
      <c r="B120" s="14" t="s">
        <v>9</v>
      </c>
      <c r="C120" s="13"/>
      <c r="D120" s="28">
        <f t="shared" si="53"/>
        <v>0</v>
      </c>
      <c r="E120" s="16"/>
      <c r="F120" s="17"/>
      <c r="G120" s="17"/>
      <c r="H120" s="17"/>
      <c r="I120" s="17"/>
      <c r="J120" s="17"/>
    </row>
    <row r="121" spans="1:10" ht="15.75">
      <c r="A121" s="10"/>
      <c r="B121" s="14" t="s">
        <v>5</v>
      </c>
      <c r="C121" s="13"/>
      <c r="D121" s="28">
        <f t="shared" si="53"/>
        <v>0</v>
      </c>
      <c r="E121" s="23"/>
      <c r="F121" s="26"/>
      <c r="G121" s="26"/>
      <c r="H121" s="26"/>
      <c r="I121" s="26"/>
      <c r="J121" s="26"/>
    </row>
    <row r="122" spans="1:10" ht="31.5">
      <c r="A122" s="10"/>
      <c r="B122" s="14" t="s">
        <v>10</v>
      </c>
      <c r="C122" s="13"/>
      <c r="D122" s="28">
        <f t="shared" si="53"/>
        <v>1</v>
      </c>
      <c r="E122" s="23"/>
      <c r="F122" s="27"/>
      <c r="G122" s="27"/>
      <c r="H122" s="27"/>
      <c r="I122" s="27">
        <v>1</v>
      </c>
      <c r="J122" s="27"/>
    </row>
    <row r="123" spans="1:10" ht="47.25">
      <c r="A123" s="10">
        <v>3</v>
      </c>
      <c r="B123" s="10" t="s">
        <v>32</v>
      </c>
      <c r="C123" s="12" t="s">
        <v>44</v>
      </c>
      <c r="D123" s="28"/>
      <c r="E123" s="13"/>
      <c r="F123" s="13"/>
      <c r="G123" s="13"/>
      <c r="H123" s="13"/>
      <c r="I123" s="13"/>
      <c r="J123" s="13"/>
    </row>
    <row r="124" spans="1:10" ht="31.5">
      <c r="A124" s="10"/>
      <c r="B124" s="14" t="s">
        <v>4</v>
      </c>
      <c r="C124" s="13"/>
      <c r="D124" s="28">
        <f t="shared" si="53"/>
        <v>1</v>
      </c>
      <c r="E124" s="25">
        <f>E125+E126+E127</f>
        <v>0</v>
      </c>
      <c r="F124" s="25">
        <f t="shared" ref="F124:J124" si="55">F125+F126+F127</f>
        <v>0</v>
      </c>
      <c r="G124" s="25">
        <f t="shared" si="55"/>
        <v>0</v>
      </c>
      <c r="H124" s="25">
        <f t="shared" si="55"/>
        <v>0</v>
      </c>
      <c r="I124" s="25">
        <f t="shared" si="55"/>
        <v>1</v>
      </c>
      <c r="J124" s="25">
        <f t="shared" si="55"/>
        <v>0</v>
      </c>
    </row>
    <row r="125" spans="1:10" ht="31.5">
      <c r="A125" s="10"/>
      <c r="B125" s="14" t="s">
        <v>9</v>
      </c>
      <c r="C125" s="13"/>
      <c r="D125" s="28">
        <f t="shared" si="53"/>
        <v>0</v>
      </c>
      <c r="E125" s="16"/>
      <c r="F125" s="17"/>
      <c r="G125" s="17"/>
      <c r="H125" s="17"/>
      <c r="I125" s="17"/>
      <c r="J125" s="17"/>
    </row>
    <row r="126" spans="1:10" ht="15.75">
      <c r="A126" s="10"/>
      <c r="B126" s="14" t="s">
        <v>5</v>
      </c>
      <c r="C126" s="13"/>
      <c r="D126" s="28">
        <f t="shared" si="53"/>
        <v>0</v>
      </c>
      <c r="E126" s="23"/>
      <c r="F126" s="26"/>
      <c r="G126" s="26"/>
      <c r="H126" s="26"/>
      <c r="I126" s="26"/>
      <c r="J126" s="26"/>
    </row>
    <row r="127" spans="1:10" ht="31.5">
      <c r="A127" s="10"/>
      <c r="B127" s="14" t="s">
        <v>10</v>
      </c>
      <c r="C127" s="13"/>
      <c r="D127" s="28">
        <f t="shared" si="53"/>
        <v>1</v>
      </c>
      <c r="E127" s="23"/>
      <c r="F127" s="27"/>
      <c r="G127" s="27"/>
      <c r="H127" s="27"/>
      <c r="I127" s="27">
        <v>1</v>
      </c>
      <c r="J127" s="27"/>
    </row>
    <row r="128" spans="1:10" ht="38.25">
      <c r="A128" s="10">
        <v>4</v>
      </c>
      <c r="B128" s="10" t="s">
        <v>34</v>
      </c>
      <c r="C128" s="12" t="s">
        <v>44</v>
      </c>
      <c r="D128" s="28"/>
      <c r="E128" s="13"/>
      <c r="F128" s="13"/>
      <c r="G128" s="13"/>
      <c r="H128" s="13"/>
      <c r="I128" s="13"/>
      <c r="J128" s="13"/>
    </row>
    <row r="129" spans="1:10" ht="31.5">
      <c r="A129" s="10"/>
      <c r="B129" s="14" t="s">
        <v>4</v>
      </c>
      <c r="C129" s="13"/>
      <c r="D129" s="28">
        <f t="shared" si="53"/>
        <v>2</v>
      </c>
      <c r="E129" s="25">
        <f>E130+E131+E132</f>
        <v>0</v>
      </c>
      <c r="F129" s="25">
        <f t="shared" ref="F129:J129" si="56">F130+F131+F132</f>
        <v>0.5</v>
      </c>
      <c r="G129" s="25">
        <f t="shared" si="56"/>
        <v>0.5</v>
      </c>
      <c r="H129" s="25">
        <f t="shared" si="56"/>
        <v>0</v>
      </c>
      <c r="I129" s="25">
        <f t="shared" si="56"/>
        <v>1</v>
      </c>
      <c r="J129" s="25">
        <f t="shared" si="56"/>
        <v>0</v>
      </c>
    </row>
    <row r="130" spans="1:10" ht="31.5">
      <c r="A130" s="10"/>
      <c r="B130" s="14" t="s">
        <v>9</v>
      </c>
      <c r="C130" s="13"/>
      <c r="D130" s="28">
        <f t="shared" si="53"/>
        <v>0</v>
      </c>
      <c r="E130" s="16"/>
      <c r="F130" s="17"/>
      <c r="G130" s="17"/>
      <c r="H130" s="17"/>
      <c r="I130" s="17"/>
      <c r="J130" s="17"/>
    </row>
    <row r="131" spans="1:10" ht="15.75">
      <c r="A131" s="10"/>
      <c r="B131" s="14" t="s">
        <v>5</v>
      </c>
      <c r="C131" s="13"/>
      <c r="D131" s="28">
        <f t="shared" si="53"/>
        <v>0</v>
      </c>
      <c r="E131" s="23"/>
      <c r="F131" s="26"/>
      <c r="G131" s="26"/>
      <c r="H131" s="26"/>
      <c r="I131" s="26"/>
      <c r="J131" s="26"/>
    </row>
    <row r="132" spans="1:10" ht="31.5">
      <c r="A132" s="10"/>
      <c r="B132" s="14" t="s">
        <v>10</v>
      </c>
      <c r="C132" s="13"/>
      <c r="D132" s="28">
        <f t="shared" si="53"/>
        <v>2</v>
      </c>
      <c r="E132" s="23"/>
      <c r="F132" s="27">
        <v>0.5</v>
      </c>
      <c r="G132" s="27">
        <v>0.5</v>
      </c>
      <c r="H132" s="27"/>
      <c r="I132" s="27">
        <v>1</v>
      </c>
      <c r="J132" s="27"/>
    </row>
    <row r="133" spans="1:10" ht="47.25">
      <c r="A133" s="10">
        <v>5</v>
      </c>
      <c r="B133" s="10" t="s">
        <v>35</v>
      </c>
      <c r="C133" s="12" t="s">
        <v>36</v>
      </c>
      <c r="D133" s="28"/>
      <c r="E133" s="13"/>
      <c r="F133" s="13"/>
      <c r="G133" s="13"/>
      <c r="H133" s="13"/>
      <c r="I133" s="13"/>
      <c r="J133" s="13"/>
    </row>
    <row r="134" spans="1:10" ht="31.5">
      <c r="A134" s="10"/>
      <c r="B134" s="14" t="s">
        <v>4</v>
      </c>
      <c r="C134" s="13"/>
      <c r="D134" s="28">
        <f t="shared" si="53"/>
        <v>0.6</v>
      </c>
      <c r="E134" s="25">
        <f>E135+E136+E137</f>
        <v>0.1</v>
      </c>
      <c r="F134" s="25">
        <f t="shared" ref="F134:J134" si="57">F135+F136+F137</f>
        <v>0.1</v>
      </c>
      <c r="G134" s="25">
        <f t="shared" si="57"/>
        <v>0.1</v>
      </c>
      <c r="H134" s="25">
        <f t="shared" si="57"/>
        <v>0.1</v>
      </c>
      <c r="I134" s="25">
        <f t="shared" si="57"/>
        <v>0.1</v>
      </c>
      <c r="J134" s="25">
        <f t="shared" si="57"/>
        <v>0.1</v>
      </c>
    </row>
    <row r="135" spans="1:10" ht="31.5">
      <c r="A135" s="10"/>
      <c r="B135" s="14" t="s">
        <v>9</v>
      </c>
      <c r="C135" s="13"/>
      <c r="D135" s="28">
        <f t="shared" si="53"/>
        <v>0</v>
      </c>
      <c r="E135" s="16"/>
      <c r="F135" s="17"/>
      <c r="G135" s="17"/>
      <c r="H135" s="17"/>
      <c r="I135" s="17"/>
      <c r="J135" s="17"/>
    </row>
    <row r="136" spans="1:10" ht="15.75">
      <c r="A136" s="10"/>
      <c r="B136" s="14" t="s">
        <v>5</v>
      </c>
      <c r="C136" s="13"/>
      <c r="D136" s="28">
        <f t="shared" si="53"/>
        <v>0.6</v>
      </c>
      <c r="E136" s="23">
        <v>0.1</v>
      </c>
      <c r="F136" s="26">
        <v>0.1</v>
      </c>
      <c r="G136" s="26">
        <v>0.1</v>
      </c>
      <c r="H136" s="26">
        <v>0.1</v>
      </c>
      <c r="I136" s="26">
        <v>0.1</v>
      </c>
      <c r="J136" s="26">
        <v>0.1</v>
      </c>
    </row>
    <row r="137" spans="1:10" ht="31.5">
      <c r="A137" s="10"/>
      <c r="B137" s="14" t="s">
        <v>10</v>
      </c>
      <c r="C137" s="13"/>
      <c r="D137" s="28">
        <f t="shared" si="53"/>
        <v>0</v>
      </c>
      <c r="E137" s="23"/>
      <c r="F137" s="27"/>
      <c r="G137" s="27"/>
      <c r="H137" s="27"/>
      <c r="I137" s="27"/>
      <c r="J137" s="27"/>
    </row>
    <row r="138" spans="1:10" ht="15.75">
      <c r="A138" s="10"/>
      <c r="B138" s="9" t="s">
        <v>37</v>
      </c>
      <c r="C138" s="13"/>
      <c r="D138" s="37">
        <f>D143</f>
        <v>1</v>
      </c>
      <c r="E138" s="37">
        <f t="shared" ref="E138:J138" si="58">E143</f>
        <v>1</v>
      </c>
      <c r="F138" s="37">
        <f t="shared" si="58"/>
        <v>0</v>
      </c>
      <c r="G138" s="37">
        <f t="shared" si="58"/>
        <v>0</v>
      </c>
      <c r="H138" s="37">
        <f t="shared" si="58"/>
        <v>0</v>
      </c>
      <c r="I138" s="37">
        <f t="shared" si="58"/>
        <v>0</v>
      </c>
      <c r="J138" s="37">
        <f t="shared" si="58"/>
        <v>0</v>
      </c>
    </row>
    <row r="139" spans="1:10" ht="31.5">
      <c r="A139" s="10"/>
      <c r="B139" s="40" t="s">
        <v>9</v>
      </c>
      <c r="C139" s="13"/>
      <c r="D139" s="43">
        <f t="shared" ref="D139:J139" si="59">D144</f>
        <v>0</v>
      </c>
      <c r="E139" s="43">
        <f t="shared" si="59"/>
        <v>0</v>
      </c>
      <c r="F139" s="43">
        <f t="shared" si="59"/>
        <v>0</v>
      </c>
      <c r="G139" s="43">
        <f t="shared" si="59"/>
        <v>0</v>
      </c>
      <c r="H139" s="43">
        <f t="shared" si="59"/>
        <v>0</v>
      </c>
      <c r="I139" s="43">
        <f t="shared" si="59"/>
        <v>0</v>
      </c>
      <c r="J139" s="43">
        <f t="shared" si="59"/>
        <v>0</v>
      </c>
    </row>
    <row r="140" spans="1:10" ht="15.75">
      <c r="A140" s="10"/>
      <c r="B140" s="40" t="s">
        <v>5</v>
      </c>
      <c r="C140" s="13"/>
      <c r="D140" s="43">
        <f t="shared" ref="D140:J140" si="60">D145</f>
        <v>0</v>
      </c>
      <c r="E140" s="43">
        <f t="shared" si="60"/>
        <v>0</v>
      </c>
      <c r="F140" s="43">
        <f t="shared" si="60"/>
        <v>0</v>
      </c>
      <c r="G140" s="43">
        <f t="shared" si="60"/>
        <v>0</v>
      </c>
      <c r="H140" s="43">
        <f t="shared" si="60"/>
        <v>0</v>
      </c>
      <c r="I140" s="43">
        <f t="shared" si="60"/>
        <v>0</v>
      </c>
      <c r="J140" s="43">
        <f t="shared" si="60"/>
        <v>0</v>
      </c>
    </row>
    <row r="141" spans="1:10" ht="31.5">
      <c r="A141" s="10"/>
      <c r="B141" s="40" t="s">
        <v>10</v>
      </c>
      <c r="C141" s="13"/>
      <c r="D141" s="43">
        <f t="shared" ref="D141:J141" si="61">D146</f>
        <v>1</v>
      </c>
      <c r="E141" s="43">
        <f t="shared" si="61"/>
        <v>1</v>
      </c>
      <c r="F141" s="43">
        <f t="shared" si="61"/>
        <v>0</v>
      </c>
      <c r="G141" s="43">
        <f t="shared" si="61"/>
        <v>0</v>
      </c>
      <c r="H141" s="43">
        <f t="shared" si="61"/>
        <v>0</v>
      </c>
      <c r="I141" s="43">
        <f t="shared" si="61"/>
        <v>0</v>
      </c>
      <c r="J141" s="43">
        <f t="shared" si="61"/>
        <v>0</v>
      </c>
    </row>
    <row r="142" spans="1:10" ht="78.75">
      <c r="A142" s="10">
        <v>1</v>
      </c>
      <c r="B142" s="10" t="s">
        <v>38</v>
      </c>
      <c r="C142" s="12" t="s">
        <v>45</v>
      </c>
      <c r="D142" s="28"/>
      <c r="E142" s="13"/>
      <c r="F142" s="13"/>
      <c r="G142" s="13"/>
      <c r="H142" s="13"/>
      <c r="I142" s="13"/>
      <c r="J142" s="13"/>
    </row>
    <row r="143" spans="1:10" ht="31.5">
      <c r="A143" s="10"/>
      <c r="B143" s="14" t="s">
        <v>4</v>
      </c>
      <c r="C143" s="13"/>
      <c r="D143" s="28">
        <f t="shared" si="53"/>
        <v>1</v>
      </c>
      <c r="E143" s="25">
        <f>E144+E145+E146</f>
        <v>1</v>
      </c>
      <c r="F143" s="25">
        <f t="shared" ref="F143:J143" si="62">F144+F145+F146</f>
        <v>0</v>
      </c>
      <c r="G143" s="25">
        <f t="shared" si="62"/>
        <v>0</v>
      </c>
      <c r="H143" s="25">
        <f t="shared" si="62"/>
        <v>0</v>
      </c>
      <c r="I143" s="25">
        <f t="shared" si="62"/>
        <v>0</v>
      </c>
      <c r="J143" s="25">
        <f t="shared" si="62"/>
        <v>0</v>
      </c>
    </row>
    <row r="144" spans="1:10" ht="31.5">
      <c r="A144" s="10"/>
      <c r="B144" s="14" t="s">
        <v>9</v>
      </c>
      <c r="C144" s="13"/>
      <c r="D144" s="28">
        <f t="shared" si="53"/>
        <v>0</v>
      </c>
      <c r="E144" s="16"/>
      <c r="F144" s="17"/>
      <c r="G144" s="17"/>
      <c r="H144" s="17"/>
      <c r="I144" s="17"/>
      <c r="J144" s="17"/>
    </row>
    <row r="145" spans="1:10" ht="15.75">
      <c r="A145" s="10"/>
      <c r="B145" s="14" t="s">
        <v>5</v>
      </c>
      <c r="C145" s="13"/>
      <c r="D145" s="28">
        <f t="shared" si="53"/>
        <v>0</v>
      </c>
      <c r="E145" s="23"/>
      <c r="F145" s="26"/>
      <c r="G145" s="26"/>
      <c r="H145" s="26"/>
      <c r="I145" s="26"/>
      <c r="J145" s="26"/>
    </row>
    <row r="146" spans="1:10" ht="31.5">
      <c r="A146" s="10"/>
      <c r="B146" s="14" t="s">
        <v>10</v>
      </c>
      <c r="C146" s="13"/>
      <c r="D146" s="28">
        <f t="shared" si="53"/>
        <v>1</v>
      </c>
      <c r="E146" s="32">
        <v>1</v>
      </c>
      <c r="F146" s="27"/>
      <c r="G146" s="27"/>
      <c r="H146" s="27"/>
      <c r="I146" s="27"/>
      <c r="J146" s="27"/>
    </row>
    <row r="147" spans="1:10" ht="31.5">
      <c r="A147" s="10"/>
      <c r="B147" s="9" t="s">
        <v>39</v>
      </c>
      <c r="C147" s="13"/>
      <c r="D147" s="37">
        <f>D152+D157+D162</f>
        <v>9.5</v>
      </c>
      <c r="E147" s="37">
        <f t="shared" ref="E147:J147" si="63">E152+E157+E162</f>
        <v>0</v>
      </c>
      <c r="F147" s="37">
        <f t="shared" si="63"/>
        <v>6.5</v>
      </c>
      <c r="G147" s="37">
        <f t="shared" si="63"/>
        <v>1.5</v>
      </c>
      <c r="H147" s="37">
        <f t="shared" si="63"/>
        <v>0.5</v>
      </c>
      <c r="I147" s="37">
        <f t="shared" si="63"/>
        <v>0.5</v>
      </c>
      <c r="J147" s="37">
        <f t="shared" si="63"/>
        <v>0.5</v>
      </c>
    </row>
    <row r="148" spans="1:10" ht="31.5">
      <c r="A148" s="10"/>
      <c r="B148" s="40" t="s">
        <v>9</v>
      </c>
      <c r="C148" s="13"/>
      <c r="D148" s="43">
        <f t="shared" ref="D148:J148" si="64">D153+D158+D163</f>
        <v>0</v>
      </c>
      <c r="E148" s="43">
        <f t="shared" si="64"/>
        <v>0</v>
      </c>
      <c r="F148" s="43">
        <f t="shared" si="64"/>
        <v>0</v>
      </c>
      <c r="G148" s="43">
        <f t="shared" si="64"/>
        <v>0</v>
      </c>
      <c r="H148" s="43">
        <f t="shared" si="64"/>
        <v>0</v>
      </c>
      <c r="I148" s="43">
        <f t="shared" si="64"/>
        <v>0</v>
      </c>
      <c r="J148" s="43">
        <f t="shared" si="64"/>
        <v>0</v>
      </c>
    </row>
    <row r="149" spans="1:10" ht="15.75">
      <c r="A149" s="10"/>
      <c r="B149" s="40" t="s">
        <v>5</v>
      </c>
      <c r="C149" s="13"/>
      <c r="D149" s="43">
        <f t="shared" ref="D149:J149" si="65">D154+D159+D164</f>
        <v>0</v>
      </c>
      <c r="E149" s="43">
        <f t="shared" si="65"/>
        <v>0</v>
      </c>
      <c r="F149" s="43">
        <f t="shared" si="65"/>
        <v>0</v>
      </c>
      <c r="G149" s="43">
        <f t="shared" si="65"/>
        <v>0</v>
      </c>
      <c r="H149" s="43">
        <f t="shared" si="65"/>
        <v>0</v>
      </c>
      <c r="I149" s="43">
        <f t="shared" si="65"/>
        <v>0</v>
      </c>
      <c r="J149" s="43">
        <f t="shared" si="65"/>
        <v>0</v>
      </c>
    </row>
    <row r="150" spans="1:10" ht="31.5">
      <c r="A150" s="10"/>
      <c r="B150" s="40" t="s">
        <v>10</v>
      </c>
      <c r="C150" s="13"/>
      <c r="D150" s="43">
        <f t="shared" ref="D150:J150" si="66">D155+D160+D165</f>
        <v>9.5</v>
      </c>
      <c r="E150" s="43">
        <f t="shared" si="66"/>
        <v>0</v>
      </c>
      <c r="F150" s="43">
        <f t="shared" si="66"/>
        <v>6.5</v>
      </c>
      <c r="G150" s="43">
        <f t="shared" si="66"/>
        <v>1.5</v>
      </c>
      <c r="H150" s="43">
        <f t="shared" si="66"/>
        <v>0.5</v>
      </c>
      <c r="I150" s="43">
        <f t="shared" si="66"/>
        <v>0.5</v>
      </c>
      <c r="J150" s="43">
        <f t="shared" si="66"/>
        <v>0.5</v>
      </c>
    </row>
    <row r="151" spans="1:10" ht="51">
      <c r="A151" s="10">
        <v>1</v>
      </c>
      <c r="B151" s="10" t="s">
        <v>42</v>
      </c>
      <c r="C151" s="12" t="s">
        <v>46</v>
      </c>
      <c r="D151" s="28"/>
      <c r="E151" s="13"/>
      <c r="F151" s="13"/>
      <c r="G151" s="13"/>
      <c r="H151" s="13"/>
      <c r="I151" s="13"/>
      <c r="J151" s="13"/>
    </row>
    <row r="152" spans="1:10" ht="31.5">
      <c r="A152" s="10"/>
      <c r="B152" s="14" t="s">
        <v>4</v>
      </c>
      <c r="C152" s="13"/>
      <c r="D152" s="28">
        <f t="shared" si="53"/>
        <v>6</v>
      </c>
      <c r="E152" s="25">
        <f>E153+E154+E155</f>
        <v>0</v>
      </c>
      <c r="F152" s="25">
        <f t="shared" ref="F152:J152" si="67">F153+F154+F155</f>
        <v>5</v>
      </c>
      <c r="G152" s="25">
        <f t="shared" si="67"/>
        <v>1</v>
      </c>
      <c r="H152" s="25">
        <f t="shared" si="67"/>
        <v>0</v>
      </c>
      <c r="I152" s="25">
        <f t="shared" si="67"/>
        <v>0</v>
      </c>
      <c r="J152" s="25">
        <f t="shared" si="67"/>
        <v>0</v>
      </c>
    </row>
    <row r="153" spans="1:10" ht="31.5">
      <c r="A153" s="10"/>
      <c r="B153" s="14" t="s">
        <v>9</v>
      </c>
      <c r="C153" s="13"/>
      <c r="D153" s="28">
        <f t="shared" si="53"/>
        <v>0</v>
      </c>
      <c r="E153" s="16"/>
      <c r="F153" s="17"/>
      <c r="G153" s="17"/>
      <c r="H153" s="17"/>
      <c r="I153" s="17"/>
      <c r="J153" s="17"/>
    </row>
    <row r="154" spans="1:10" ht="15.75">
      <c r="A154" s="10"/>
      <c r="B154" s="14" t="s">
        <v>5</v>
      </c>
      <c r="C154" s="13"/>
      <c r="D154" s="28">
        <f t="shared" si="53"/>
        <v>0</v>
      </c>
      <c r="E154" s="23"/>
      <c r="F154" s="26"/>
      <c r="G154" s="26"/>
      <c r="H154" s="26"/>
      <c r="I154" s="26"/>
      <c r="J154" s="26"/>
    </row>
    <row r="155" spans="1:10" ht="31.5">
      <c r="A155" s="10"/>
      <c r="B155" s="14" t="s">
        <v>10</v>
      </c>
      <c r="C155" s="13"/>
      <c r="D155" s="28">
        <f t="shared" si="53"/>
        <v>6</v>
      </c>
      <c r="E155" s="23"/>
      <c r="F155" s="27">
        <v>5</v>
      </c>
      <c r="G155" s="27">
        <v>1</v>
      </c>
      <c r="H155" s="27"/>
      <c r="I155" s="27"/>
      <c r="J155" s="27"/>
    </row>
    <row r="156" spans="1:10" ht="47.25">
      <c r="A156" s="10">
        <v>2</v>
      </c>
      <c r="B156" s="10" t="s">
        <v>40</v>
      </c>
      <c r="C156" s="12" t="s">
        <v>19</v>
      </c>
      <c r="D156" s="28"/>
      <c r="E156" s="13"/>
      <c r="F156" s="13"/>
      <c r="G156" s="13"/>
      <c r="H156" s="13"/>
      <c r="I156" s="13"/>
      <c r="J156" s="13"/>
    </row>
    <row r="157" spans="1:10" ht="31.5">
      <c r="A157" s="10"/>
      <c r="B157" s="14" t="s">
        <v>4</v>
      </c>
      <c r="C157" s="13"/>
      <c r="D157" s="28">
        <f t="shared" si="53"/>
        <v>1</v>
      </c>
      <c r="E157" s="25">
        <f>E158+E159+E160</f>
        <v>0</v>
      </c>
      <c r="F157" s="25">
        <f t="shared" ref="F157:J157" si="68">F158+F159+F160</f>
        <v>1</v>
      </c>
      <c r="G157" s="25">
        <f t="shared" si="68"/>
        <v>0</v>
      </c>
      <c r="H157" s="25">
        <f t="shared" si="68"/>
        <v>0</v>
      </c>
      <c r="I157" s="25">
        <f t="shared" si="68"/>
        <v>0</v>
      </c>
      <c r="J157" s="25">
        <f t="shared" si="68"/>
        <v>0</v>
      </c>
    </row>
    <row r="158" spans="1:10" ht="31.5">
      <c r="A158" s="10"/>
      <c r="B158" s="14" t="s">
        <v>9</v>
      </c>
      <c r="C158" s="13"/>
      <c r="D158" s="28">
        <f t="shared" si="53"/>
        <v>0</v>
      </c>
      <c r="E158" s="16"/>
      <c r="F158" s="17"/>
      <c r="G158" s="17"/>
      <c r="H158" s="17"/>
      <c r="I158" s="17"/>
      <c r="J158" s="17"/>
    </row>
    <row r="159" spans="1:10" ht="15.75">
      <c r="A159" s="10"/>
      <c r="B159" s="14" t="s">
        <v>5</v>
      </c>
      <c r="C159" s="13"/>
      <c r="D159" s="28">
        <f t="shared" si="53"/>
        <v>0</v>
      </c>
      <c r="E159" s="23"/>
      <c r="F159" s="26"/>
      <c r="G159" s="26"/>
      <c r="H159" s="26"/>
      <c r="I159" s="26"/>
      <c r="J159" s="26"/>
    </row>
    <row r="160" spans="1:10" ht="31.5">
      <c r="A160" s="10"/>
      <c r="B160" s="14" t="s">
        <v>10</v>
      </c>
      <c r="C160" s="13"/>
      <c r="D160" s="28">
        <f t="shared" si="53"/>
        <v>1</v>
      </c>
      <c r="E160" s="23"/>
      <c r="F160" s="27">
        <v>1</v>
      </c>
      <c r="G160" s="27"/>
      <c r="H160" s="27"/>
      <c r="I160" s="27"/>
      <c r="J160" s="27"/>
    </row>
    <row r="161" spans="1:10" ht="47.25">
      <c r="A161" s="10">
        <v>3</v>
      </c>
      <c r="B161" s="10" t="s">
        <v>41</v>
      </c>
      <c r="C161" s="12" t="s">
        <v>47</v>
      </c>
      <c r="D161" s="28"/>
      <c r="E161" s="13"/>
      <c r="F161" s="13"/>
      <c r="G161" s="13"/>
      <c r="H161" s="13"/>
      <c r="I161" s="13"/>
      <c r="J161" s="13"/>
    </row>
    <row r="162" spans="1:10" ht="31.5">
      <c r="A162" s="10"/>
      <c r="B162" s="14" t="s">
        <v>4</v>
      </c>
      <c r="C162" s="13"/>
      <c r="D162" s="28">
        <f t="shared" si="53"/>
        <v>2.5</v>
      </c>
      <c r="E162" s="25">
        <f>E163+E164+E165</f>
        <v>0</v>
      </c>
      <c r="F162" s="25">
        <f t="shared" ref="F162:J162" si="69">F163+F164+F165</f>
        <v>0.5</v>
      </c>
      <c r="G162" s="25">
        <f t="shared" si="69"/>
        <v>0.5</v>
      </c>
      <c r="H162" s="25">
        <f t="shared" si="69"/>
        <v>0.5</v>
      </c>
      <c r="I162" s="25">
        <f t="shared" si="69"/>
        <v>0.5</v>
      </c>
      <c r="J162" s="25">
        <f t="shared" si="69"/>
        <v>0.5</v>
      </c>
    </row>
    <row r="163" spans="1:10" ht="31.5">
      <c r="A163" s="10"/>
      <c r="B163" s="14" t="s">
        <v>9</v>
      </c>
      <c r="C163" s="13"/>
      <c r="D163" s="28">
        <f t="shared" si="53"/>
        <v>0</v>
      </c>
      <c r="E163" s="16"/>
      <c r="F163" s="17"/>
      <c r="G163" s="17"/>
      <c r="H163" s="17"/>
      <c r="I163" s="17"/>
      <c r="J163" s="17"/>
    </row>
    <row r="164" spans="1:10" ht="15.75">
      <c r="A164" s="10"/>
      <c r="B164" s="14" t="s">
        <v>5</v>
      </c>
      <c r="C164" s="13"/>
      <c r="D164" s="28">
        <f t="shared" si="53"/>
        <v>0</v>
      </c>
      <c r="E164" s="23"/>
      <c r="F164" s="26"/>
      <c r="G164" s="26"/>
      <c r="H164" s="26"/>
      <c r="I164" s="26"/>
      <c r="J164" s="26"/>
    </row>
    <row r="165" spans="1:10" ht="31.5">
      <c r="A165" s="10"/>
      <c r="B165" s="14" t="s">
        <v>10</v>
      </c>
      <c r="C165" s="13"/>
      <c r="D165" s="28">
        <f t="shared" si="53"/>
        <v>2.5</v>
      </c>
      <c r="E165" s="23"/>
      <c r="F165" s="27">
        <v>0.5</v>
      </c>
      <c r="G165" s="27">
        <v>0.5</v>
      </c>
      <c r="H165" s="27">
        <v>0.5</v>
      </c>
      <c r="I165" s="27">
        <v>0.5</v>
      </c>
      <c r="J165" s="27">
        <v>0.5</v>
      </c>
    </row>
  </sheetData>
  <mergeCells count="9">
    <mergeCell ref="G1:J1"/>
    <mergeCell ref="G2:J2"/>
    <mergeCell ref="A5:J5"/>
    <mergeCell ref="A4:J4"/>
    <mergeCell ref="A8:A11"/>
    <mergeCell ref="D6:J6"/>
    <mergeCell ref="A6:A7"/>
    <mergeCell ref="B6:B7"/>
    <mergeCell ref="C6:C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8" sqref="F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Лист1!_Toc494466031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2018-09-25T06:27:19Z</dcterms:modified>
</cp:coreProperties>
</file>