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ДОРОЖНЫЙ ФОНД 0409" sheetId="5" r:id="rId1"/>
  </sheets>
  <definedNames>
    <definedName name="_xlnm.Print_Area" localSheetId="0">'ДОРОЖНЫЙ ФОНД 0409'!$A$1:$T$94</definedName>
  </definedNames>
  <calcPr calcId="145621"/>
</workbook>
</file>

<file path=xl/calcChain.xml><?xml version="1.0" encoding="utf-8"?>
<calcChain xmlns="http://schemas.openxmlformats.org/spreadsheetml/2006/main">
  <c r="K38" i="5" l="1"/>
  <c r="O33" i="5"/>
  <c r="O38" i="5" s="1"/>
  <c r="K33" i="5"/>
  <c r="O23" i="5"/>
  <c r="S23" i="5"/>
  <c r="O13" i="5"/>
  <c r="N13" i="5"/>
  <c r="H13" i="5" l="1"/>
  <c r="H34" i="5"/>
  <c r="H35" i="5"/>
  <c r="H36" i="5"/>
  <c r="H37" i="5"/>
  <c r="H30" i="5"/>
  <c r="L34" i="5"/>
  <c r="L35" i="5"/>
  <c r="L36" i="5"/>
  <c r="L37" i="5"/>
  <c r="L33" i="5"/>
  <c r="L38" i="5" s="1"/>
  <c r="L30" i="5"/>
  <c r="S34" i="5"/>
  <c r="S35" i="5"/>
  <c r="S36" i="5"/>
  <c r="S37" i="5"/>
  <c r="R34" i="5"/>
  <c r="R35" i="5"/>
  <c r="R36" i="5"/>
  <c r="R37" i="5"/>
  <c r="Q34" i="5"/>
  <c r="Q35" i="5"/>
  <c r="Q36" i="5"/>
  <c r="Q37" i="5"/>
  <c r="S33" i="5"/>
  <c r="R33" i="5"/>
  <c r="Q33" i="5"/>
  <c r="S24" i="5"/>
  <c r="S25" i="5"/>
  <c r="S26" i="5"/>
  <c r="S27" i="5"/>
  <c r="S28" i="5"/>
  <c r="S29" i="5"/>
  <c r="S30" i="5"/>
  <c r="S31" i="5"/>
  <c r="R24" i="5"/>
  <c r="R25" i="5"/>
  <c r="R26" i="5"/>
  <c r="R27" i="5"/>
  <c r="R28" i="5"/>
  <c r="R29" i="5"/>
  <c r="R30" i="5"/>
  <c r="R31" i="5"/>
  <c r="Q24" i="5"/>
  <c r="P24" i="5" s="1"/>
  <c r="Q25" i="5"/>
  <c r="Q26" i="5"/>
  <c r="Q27" i="5"/>
  <c r="Q28" i="5"/>
  <c r="P28" i="5" s="1"/>
  <c r="Q29" i="5"/>
  <c r="P29" i="5" s="1"/>
  <c r="Q30" i="5"/>
  <c r="P30" i="5" s="1"/>
  <c r="Q31" i="5"/>
  <c r="P31" i="5" s="1"/>
  <c r="R23" i="5"/>
  <c r="Q23" i="5"/>
  <c r="P23" i="5" s="1"/>
  <c r="Q19" i="5"/>
  <c r="P27" i="5"/>
  <c r="L26" i="5"/>
  <c r="L23" i="5"/>
  <c r="L24" i="5"/>
  <c r="L25" i="5"/>
  <c r="L27" i="5"/>
  <c r="L28" i="5"/>
  <c r="L29" i="5"/>
  <c r="L31" i="5"/>
  <c r="H23" i="5"/>
  <c r="H24" i="5"/>
  <c r="H25" i="5"/>
  <c r="H26" i="5"/>
  <c r="H27" i="5"/>
  <c r="H28" i="5"/>
  <c r="H29" i="5"/>
  <c r="H31" i="5"/>
  <c r="M38" i="5"/>
  <c r="J38" i="5"/>
  <c r="N38" i="5"/>
  <c r="I38" i="5"/>
  <c r="H15" i="5"/>
  <c r="H16" i="5"/>
  <c r="H17" i="5"/>
  <c r="H18" i="5"/>
  <c r="H19" i="5"/>
  <c r="H20" i="5"/>
  <c r="H21" i="5"/>
  <c r="T32" i="5"/>
  <c r="T38" i="5" s="1"/>
  <c r="O32" i="5"/>
  <c r="N32" i="5"/>
  <c r="M32" i="5"/>
  <c r="K32" i="5"/>
  <c r="J32" i="5"/>
  <c r="I32" i="5"/>
  <c r="S14" i="5"/>
  <c r="S15" i="5"/>
  <c r="S16" i="5"/>
  <c r="S17" i="5"/>
  <c r="S18" i="5"/>
  <c r="S19" i="5"/>
  <c r="S20" i="5"/>
  <c r="S21" i="5"/>
  <c r="R14" i="5"/>
  <c r="R15" i="5"/>
  <c r="R16" i="5"/>
  <c r="R17" i="5"/>
  <c r="R18" i="5"/>
  <c r="R19" i="5"/>
  <c r="R20" i="5"/>
  <c r="R21" i="5"/>
  <c r="Q14" i="5"/>
  <c r="Q15" i="5"/>
  <c r="Q16" i="5"/>
  <c r="P16" i="5" s="1"/>
  <c r="Q17" i="5"/>
  <c r="P17" i="5" s="1"/>
  <c r="Q18" i="5"/>
  <c r="P18" i="5" s="1"/>
  <c r="Q20" i="5"/>
  <c r="Q21" i="5"/>
  <c r="L14" i="5"/>
  <c r="L15" i="5"/>
  <c r="L16" i="5"/>
  <c r="L17" i="5"/>
  <c r="L18" i="5"/>
  <c r="L19" i="5"/>
  <c r="L20" i="5"/>
  <c r="L21" i="5"/>
  <c r="O22" i="5"/>
  <c r="N22" i="5"/>
  <c r="M22" i="5"/>
  <c r="K22" i="5"/>
  <c r="J22" i="5"/>
  <c r="I22" i="5"/>
  <c r="H7" i="5"/>
  <c r="P19" i="5" l="1"/>
  <c r="H38" i="5"/>
  <c r="H33" i="5"/>
  <c r="P37" i="5"/>
  <c r="P36" i="5"/>
  <c r="P35" i="5"/>
  <c r="P34" i="5"/>
  <c r="P26" i="5"/>
  <c r="S32" i="5"/>
  <c r="P20" i="5"/>
  <c r="L22" i="5"/>
  <c r="P15" i="5"/>
  <c r="P14" i="5"/>
  <c r="Q32" i="5"/>
  <c r="L32" i="5"/>
  <c r="P25" i="5"/>
  <c r="R32" i="5"/>
  <c r="P21" i="5"/>
  <c r="H32" i="5"/>
  <c r="S38" i="5"/>
  <c r="H22" i="5"/>
  <c r="K40" i="5"/>
  <c r="O40" i="5"/>
  <c r="R38" i="5"/>
  <c r="I40" i="5"/>
  <c r="J40" i="5"/>
  <c r="M40" i="5"/>
  <c r="P33" i="5"/>
  <c r="Q38" i="5"/>
  <c r="N40" i="5"/>
  <c r="P32" i="5"/>
  <c r="R22" i="5"/>
  <c r="Q22" i="5"/>
  <c r="S22" i="5"/>
  <c r="H40" i="5" l="1"/>
  <c r="L40" i="5"/>
  <c r="P38" i="5"/>
  <c r="P22" i="5"/>
  <c r="S10" i="5"/>
  <c r="S11" i="5"/>
  <c r="S13" i="5"/>
  <c r="R10" i="5"/>
  <c r="R11" i="5"/>
  <c r="R13" i="5"/>
  <c r="Q10" i="5"/>
  <c r="Q11" i="5"/>
  <c r="Q13" i="5"/>
  <c r="L10" i="5"/>
  <c r="L11" i="5"/>
  <c r="L13" i="5"/>
  <c r="H10" i="5"/>
  <c r="H11" i="5"/>
  <c r="H14" i="5"/>
  <c r="P10" i="5" l="1"/>
  <c r="P13" i="5"/>
  <c r="P11" i="5"/>
  <c r="S8" i="5"/>
  <c r="R8" i="5"/>
  <c r="Q8" i="5"/>
  <c r="S7" i="5"/>
  <c r="R7" i="5"/>
  <c r="Q7" i="5"/>
  <c r="R40" i="5" l="1"/>
  <c r="Q40" i="5"/>
  <c r="S40" i="5"/>
  <c r="P8" i="5"/>
  <c r="P7" i="5"/>
  <c r="P40" i="5" l="1"/>
  <c r="L7" i="5"/>
  <c r="L8" i="5"/>
  <c r="H8" i="5"/>
</calcChain>
</file>

<file path=xl/sharedStrings.xml><?xml version="1.0" encoding="utf-8"?>
<sst xmlns="http://schemas.openxmlformats.org/spreadsheetml/2006/main" count="105" uniqueCount="50">
  <si>
    <t>Вид расходов</t>
  </si>
  <si>
    <t>ВСЕГО:</t>
  </si>
  <si>
    <t>Строительство сети автомобильных дорог общего пользования и искусственных сооружений на них</t>
  </si>
  <si>
    <t>Реконструкция сети автомобильных дорог общего пользования местного значения</t>
  </si>
  <si>
    <t>Капитальный ремонт и ремонт сети автомобильных дорог общего пользования и искусственных сооружений на них</t>
  </si>
  <si>
    <t>Содержание сети автомобильных дорог общего пользования и искусственных сооружений на них</t>
  </si>
  <si>
    <t>Целевая статья</t>
  </si>
  <si>
    <t>Причины неисполнения</t>
  </si>
  <si>
    <t>федеральный бюджет</t>
  </si>
  <si>
    <t>областной бюджет</t>
  </si>
  <si>
    <t>местный бюджет</t>
  </si>
  <si>
    <t xml:space="preserve"> конс. бюджет субъекта </t>
  </si>
  <si>
    <t>Единица измерения: руб.</t>
  </si>
  <si>
    <t>РегКласс</t>
  </si>
  <si>
    <t>П/П</t>
  </si>
  <si>
    <t>1.</t>
  </si>
  <si>
    <t>2.</t>
  </si>
  <si>
    <t>3.</t>
  </si>
  <si>
    <t>4.</t>
  </si>
  <si>
    <t>5.</t>
  </si>
  <si>
    <t>6.</t>
  </si>
  <si>
    <t>7.</t>
  </si>
  <si>
    <t>8.</t>
  </si>
  <si>
    <t>ДопКласс  (Код цели)</t>
  </si>
  <si>
    <t>ИТОГО:</t>
  </si>
  <si>
    <t>РзПр</t>
  </si>
  <si>
    <t>0409</t>
  </si>
  <si>
    <t>I.</t>
  </si>
  <si>
    <t>II.</t>
  </si>
  <si>
    <t>III.</t>
  </si>
  <si>
    <t>IV.</t>
  </si>
  <si>
    <t>V.</t>
  </si>
  <si>
    <t>План на  2020 год</t>
  </si>
  <si>
    <t>Фактическое исполнение за 2020 год</t>
  </si>
  <si>
    <t>Остаток неиспользованных средств на 01.01.2021</t>
  </si>
  <si>
    <t>Капитальный ремонт автомобильной дороги по ул. Калинина (от ул. Базарная до д. 16 по ул. Калинина) в г.Фокино Брянской области</t>
  </si>
  <si>
    <t>02302S6170</t>
  </si>
  <si>
    <t>экономия по результатам аукциона</t>
  </si>
  <si>
    <t>Содержание автомобильных дорог (контракт на уборку)</t>
  </si>
  <si>
    <t>0230181610</t>
  </si>
  <si>
    <t>Ямочный ремонт моста</t>
  </si>
  <si>
    <t>Нанесение дорожной разметки</t>
  </si>
  <si>
    <t>Разработка ПСД и строительный контроль за ремонтом дорог</t>
  </si>
  <si>
    <t>Разработка ПСД и строительный контроль за капитальным ремонтом дорог</t>
  </si>
  <si>
    <t>Приобретение дорожных знаков</t>
  </si>
  <si>
    <t>Административные штрафы по содержанию дорог</t>
  </si>
  <si>
    <t>Информация об исполнении дорожного фонда за 2020 год  городского округа город Фокино Брянской области</t>
  </si>
  <si>
    <r>
      <t xml:space="preserve">Наименование объекта </t>
    </r>
    <r>
      <rPr>
        <i/>
        <sz val="11"/>
        <rFont val="Times New Roman"/>
        <family val="1"/>
        <charset val="204"/>
      </rPr>
      <t>(в разрезе объектов по отраслям экономики)</t>
    </r>
  </si>
  <si>
    <r>
      <t xml:space="preserve">Ремонт </t>
    </r>
    <r>
      <rPr>
        <sz val="11"/>
        <rFont val="Times New Roman"/>
        <family val="1"/>
        <charset val="204"/>
      </rPr>
      <t>автомобильной дороги в м/р Шибенец в г. Фокино Брянской области (2 этап)</t>
    </r>
  </si>
  <si>
    <r>
      <t xml:space="preserve">………… </t>
    </r>
    <r>
      <rPr>
        <i/>
        <sz val="11"/>
        <rFont val="Times New Roman Cyr"/>
        <charset val="204"/>
      </rPr>
      <t>(прочие расходы)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</si>
</sst>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0"/>
      <name val="Segoe UI"/>
      <family val="2"/>
    </font>
    <font>
      <sz val="11"/>
      <name val="Calibri"/>
      <family val="2"/>
      <scheme val="minor"/>
    </font>
    <font>
      <b/>
      <i/>
      <sz val="16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 Cyr"/>
      <charset val="204"/>
    </font>
    <font>
      <b/>
      <i/>
      <sz val="11"/>
      <name val="Calibri"/>
      <family val="2"/>
      <charset val="204"/>
      <scheme val="minor"/>
    </font>
    <font>
      <sz val="10"/>
      <name val="Times New Roman Cyr"/>
      <charset val="204"/>
    </font>
    <font>
      <sz val="11"/>
      <name val="Times New Roman Cyr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sz val="12"/>
      <name val="Calibri"/>
      <family val="2"/>
      <scheme val="minor"/>
    </font>
    <font>
      <b/>
      <sz val="12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4C4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 style="thin">
        <color rgb="FFBFC5D2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BFC5D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BFC5D2"/>
      </top>
      <bottom style="thin">
        <color rgb="FFBFC5D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0">
      <alignment horizontal="center" wrapText="1"/>
    </xf>
    <xf numFmtId="0" fontId="1" fillId="0" borderId="0">
      <alignment horizontal="center"/>
    </xf>
    <xf numFmtId="0" fontId="2" fillId="0" borderId="0">
      <alignment horizontal="right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  <xf numFmtId="0" fontId="2" fillId="0" borderId="19">
      <alignment horizontal="center" vertical="center" wrapText="1"/>
    </xf>
  </cellStyleXfs>
  <cellXfs count="121">
    <xf numFmtId="0" fontId="0" fillId="0" borderId="0" xfId="0"/>
    <xf numFmtId="0" fontId="3" fillId="4" borderId="41" xfId="0" applyFont="1" applyFill="1" applyBorder="1" applyAlignment="1">
      <alignment horizontal="left" vertical="top" wrapText="1"/>
    </xf>
    <xf numFmtId="0" fontId="3" fillId="4" borderId="42" xfId="0" applyFont="1" applyFill="1" applyBorder="1" applyAlignment="1">
      <alignment horizontal="left" vertical="top" wrapText="1"/>
    </xf>
    <xf numFmtId="0" fontId="3" fillId="4" borderId="45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0" fontId="3" fillId="4" borderId="49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wrapText="1"/>
    </xf>
    <xf numFmtId="0" fontId="10" fillId="2" borderId="9" xfId="0" applyFont="1" applyFill="1" applyBorder="1" applyAlignment="1">
      <alignment horizont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0" fontId="12" fillId="0" borderId="21" xfId="6" applyFont="1" applyBorder="1" applyAlignment="1">
      <alignment horizontal="center" wrapText="1"/>
    </xf>
    <xf numFmtId="0" fontId="12" fillId="0" borderId="21" xfId="7" applyFont="1" applyBorder="1" applyAlignment="1">
      <alignment horizontal="center" wrapText="1"/>
    </xf>
    <xf numFmtId="0" fontId="12" fillId="0" borderId="21" xfId="8" applyFont="1" applyBorder="1" applyAlignment="1">
      <alignment horizontal="center" wrapText="1"/>
    </xf>
    <xf numFmtId="0" fontId="12" fillId="0" borderId="21" xfId="10" applyFont="1" applyBorder="1" applyAlignment="1">
      <alignment horizontal="center" wrapText="1"/>
    </xf>
    <xf numFmtId="0" fontId="12" fillId="0" borderId="13" xfId="11" applyFont="1" applyBorder="1" applyAlignment="1">
      <alignment horizontal="center" wrapText="1"/>
    </xf>
    <xf numFmtId="0" fontId="13" fillId="2" borderId="12" xfId="0" applyFont="1" applyFill="1" applyBorder="1" applyAlignment="1">
      <alignment horizontal="center" wrapText="1"/>
    </xf>
    <xf numFmtId="0" fontId="13" fillId="2" borderId="21" xfId="0" applyFont="1" applyFill="1" applyBorder="1" applyAlignment="1">
      <alignment horizontal="center" wrapText="1"/>
    </xf>
    <xf numFmtId="0" fontId="13" fillId="2" borderId="13" xfId="0" applyFont="1" applyFill="1" applyBorder="1" applyAlignment="1">
      <alignment horizontal="center" wrapText="1"/>
    </xf>
    <xf numFmtId="0" fontId="14" fillId="0" borderId="46" xfId="0" applyFont="1" applyBorder="1" applyAlignment="1">
      <alignment horizontal="center" wrapText="1"/>
    </xf>
    <xf numFmtId="0" fontId="4" fillId="0" borderId="32" xfId="0" applyFont="1" applyBorder="1" applyAlignment="1">
      <alignment horizontal="center" vertical="center"/>
    </xf>
    <xf numFmtId="0" fontId="16" fillId="2" borderId="18" xfId="0" applyFont="1" applyFill="1" applyBorder="1" applyAlignment="1">
      <alignment wrapText="1"/>
    </xf>
    <xf numFmtId="0" fontId="16" fillId="2" borderId="21" xfId="0" applyFont="1" applyFill="1" applyBorder="1" applyAlignment="1">
      <alignment wrapText="1"/>
    </xf>
    <xf numFmtId="0" fontId="16" fillId="2" borderId="13" xfId="0" applyFont="1" applyFill="1" applyBorder="1" applyAlignment="1">
      <alignment wrapText="1"/>
    </xf>
    <xf numFmtId="4" fontId="16" fillId="2" borderId="12" xfId="0" applyNumberFormat="1" applyFont="1" applyFill="1" applyBorder="1" applyAlignment="1">
      <alignment wrapText="1"/>
    </xf>
    <xf numFmtId="4" fontId="15" fillId="2" borderId="21" xfId="0" applyNumberFormat="1" applyFont="1" applyFill="1" applyBorder="1" applyAlignment="1">
      <alignment wrapText="1"/>
    </xf>
    <xf numFmtId="4" fontId="15" fillId="2" borderId="13" xfId="0" applyNumberFormat="1" applyFont="1" applyFill="1" applyBorder="1" applyAlignment="1">
      <alignment wrapText="1"/>
    </xf>
    <xf numFmtId="0" fontId="4" fillId="0" borderId="46" xfId="0" applyFont="1" applyBorder="1"/>
    <xf numFmtId="0" fontId="4" fillId="0" borderId="1" xfId="0" applyFont="1" applyBorder="1" applyAlignment="1">
      <alignment horizontal="center" vertical="center"/>
    </xf>
    <xf numFmtId="0" fontId="16" fillId="2" borderId="1" xfId="0" applyFont="1" applyFill="1" applyBorder="1"/>
    <xf numFmtId="0" fontId="16" fillId="2" borderId="6" xfId="0" applyFont="1" applyFill="1" applyBorder="1"/>
    <xf numFmtId="4" fontId="15" fillId="2" borderId="1" xfId="0" applyNumberFormat="1" applyFont="1" applyFill="1" applyBorder="1" applyAlignment="1">
      <alignment wrapText="1"/>
    </xf>
    <xf numFmtId="4" fontId="15" fillId="2" borderId="6" xfId="0" applyNumberFormat="1" applyFont="1" applyFill="1" applyBorder="1" applyAlignment="1">
      <alignment wrapText="1"/>
    </xf>
    <xf numFmtId="0" fontId="4" fillId="0" borderId="8" xfId="0" applyFont="1" applyBorder="1"/>
    <xf numFmtId="0" fontId="16" fillId="3" borderId="33" xfId="0" applyFont="1" applyFill="1" applyBorder="1" applyAlignment="1">
      <alignment wrapText="1"/>
    </xf>
    <xf numFmtId="0" fontId="16" fillId="3" borderId="34" xfId="0" applyFont="1" applyFill="1" applyBorder="1" applyAlignment="1">
      <alignment wrapText="1"/>
    </xf>
    <xf numFmtId="0" fontId="16" fillId="3" borderId="36" xfId="0" applyFont="1" applyFill="1" applyBorder="1" applyAlignment="1">
      <alignment wrapText="1"/>
    </xf>
    <xf numFmtId="4" fontId="16" fillId="3" borderId="35" xfId="0" applyNumberFormat="1" applyFont="1" applyFill="1" applyBorder="1" applyAlignment="1">
      <alignment wrapText="1"/>
    </xf>
    <xf numFmtId="0" fontId="4" fillId="0" borderId="12" xfId="0" applyFont="1" applyBorder="1" applyAlignment="1">
      <alignment horizontal="center" vertical="center"/>
    </xf>
    <xf numFmtId="0" fontId="16" fillId="2" borderId="2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16" fillId="2" borderId="6" xfId="0" applyFont="1" applyFill="1" applyBorder="1" applyAlignment="1">
      <alignment wrapText="1"/>
    </xf>
    <xf numFmtId="0" fontId="15" fillId="2" borderId="50" xfId="0" applyFont="1" applyFill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4" fontId="10" fillId="2" borderId="12" xfId="0" applyNumberFormat="1" applyFont="1" applyFill="1" applyBorder="1" applyAlignment="1">
      <alignment wrapText="1"/>
    </xf>
    <xf numFmtId="0" fontId="4" fillId="0" borderId="8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6" fillId="2" borderId="4" xfId="0" applyFont="1" applyFill="1" applyBorder="1" applyAlignment="1">
      <alignment wrapText="1"/>
    </xf>
    <xf numFmtId="0" fontId="16" fillId="2" borderId="30" xfId="0" applyFont="1" applyFill="1" applyBorder="1" applyAlignment="1">
      <alignment wrapText="1"/>
    </xf>
    <xf numFmtId="0" fontId="16" fillId="2" borderId="39" xfId="0" applyFont="1" applyFill="1" applyBorder="1" applyAlignment="1">
      <alignment wrapText="1"/>
    </xf>
    <xf numFmtId="0" fontId="16" fillId="2" borderId="20" xfId="0" applyFont="1" applyFill="1" applyBorder="1" applyAlignment="1">
      <alignment wrapText="1"/>
    </xf>
    <xf numFmtId="0" fontId="16" fillId="2" borderId="31" xfId="0" applyFont="1" applyFill="1" applyBorder="1" applyAlignment="1">
      <alignment wrapText="1"/>
    </xf>
    <xf numFmtId="4" fontId="15" fillId="2" borderId="20" xfId="0" applyNumberFormat="1" applyFont="1" applyFill="1" applyBorder="1" applyAlignment="1">
      <alignment wrapText="1"/>
    </xf>
    <xf numFmtId="4" fontId="15" fillId="2" borderId="31" xfId="0" applyNumberFormat="1" applyFont="1" applyFill="1" applyBorder="1" applyAlignment="1">
      <alignment wrapText="1"/>
    </xf>
    <xf numFmtId="0" fontId="4" fillId="0" borderId="29" xfId="0" applyFont="1" applyBorder="1"/>
    <xf numFmtId="49" fontId="16" fillId="2" borderId="18" xfId="0" applyNumberFormat="1" applyFont="1" applyFill="1" applyBorder="1" applyAlignment="1">
      <alignment wrapText="1"/>
    </xf>
    <xf numFmtId="49" fontId="16" fillId="2" borderId="3" xfId="0" applyNumberFormat="1" applyFont="1" applyFill="1" applyBorder="1" applyAlignment="1">
      <alignment wrapText="1"/>
    </xf>
    <xf numFmtId="49" fontId="16" fillId="2" borderId="39" xfId="0" applyNumberFormat="1" applyFont="1" applyFill="1" applyBorder="1" applyAlignment="1">
      <alignment wrapText="1"/>
    </xf>
    <xf numFmtId="49" fontId="16" fillId="3" borderId="33" xfId="0" applyNumberFormat="1" applyFont="1" applyFill="1" applyBorder="1" applyAlignment="1">
      <alignment wrapText="1"/>
    </xf>
    <xf numFmtId="0" fontId="4" fillId="2" borderId="0" xfId="0" applyFont="1" applyFill="1"/>
    <xf numFmtId="0" fontId="22" fillId="5" borderId="33" xfId="0" applyFont="1" applyFill="1" applyBorder="1" applyAlignment="1">
      <alignment wrapText="1"/>
    </xf>
    <xf numFmtId="0" fontId="22" fillId="5" borderId="34" xfId="0" applyFont="1" applyFill="1" applyBorder="1" applyAlignment="1">
      <alignment wrapText="1"/>
    </xf>
    <xf numFmtId="0" fontId="22" fillId="5" borderId="36" xfId="0" applyFont="1" applyFill="1" applyBorder="1" applyAlignment="1">
      <alignment wrapText="1"/>
    </xf>
    <xf numFmtId="4" fontId="22" fillId="5" borderId="35" xfId="0" applyNumberFormat="1" applyFont="1" applyFill="1" applyBorder="1" applyAlignment="1">
      <alignment wrapText="1"/>
    </xf>
    <xf numFmtId="0" fontId="21" fillId="5" borderId="22" xfId="0" applyFont="1" applyFill="1" applyBorder="1"/>
    <xf numFmtId="0" fontId="21" fillId="2" borderId="0" xfId="0" applyFont="1" applyFill="1"/>
    <xf numFmtId="0" fontId="4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wrapText="1"/>
    </xf>
    <xf numFmtId="4" fontId="16" fillId="2" borderId="0" xfId="0" applyNumberFormat="1" applyFont="1" applyFill="1" applyBorder="1" applyAlignment="1">
      <alignment wrapText="1"/>
    </xf>
    <xf numFmtId="4" fontId="15" fillId="2" borderId="0" xfId="0" applyNumberFormat="1" applyFont="1" applyFill="1" applyBorder="1" applyAlignment="1">
      <alignment wrapText="1"/>
    </xf>
    <xf numFmtId="0" fontId="4" fillId="2" borderId="0" xfId="0" applyFont="1" applyFill="1" applyBorder="1"/>
    <xf numFmtId="0" fontId="4" fillId="0" borderId="0" xfId="0" applyFont="1" applyBorder="1"/>
    <xf numFmtId="0" fontId="4" fillId="2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wrapText="1"/>
    </xf>
    <xf numFmtId="0" fontId="9" fillId="0" borderId="25" xfId="0" applyFont="1" applyBorder="1" applyAlignment="1">
      <alignment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8" fillId="0" borderId="25" xfId="11" applyNumberFormat="1" applyFont="1" applyBorder="1" applyAlignment="1" applyProtection="1">
      <alignment horizontal="center" vertical="center" wrapText="1"/>
    </xf>
    <xf numFmtId="0" fontId="8" fillId="0" borderId="10" xfId="11" applyFont="1" applyBorder="1" applyAlignment="1">
      <alignment horizontal="center" vertical="center" wrapText="1"/>
    </xf>
    <xf numFmtId="0" fontId="8" fillId="0" borderId="40" xfId="6" applyNumberFormat="1" applyFont="1" applyBorder="1" applyAlignment="1" applyProtection="1">
      <alignment horizontal="center" vertical="center" wrapText="1"/>
    </xf>
    <xf numFmtId="0" fontId="8" fillId="0" borderId="11" xfId="6" applyFont="1" applyBorder="1" applyAlignment="1">
      <alignment horizontal="center" vertical="center" wrapText="1"/>
    </xf>
    <xf numFmtId="0" fontId="8" fillId="0" borderId="37" xfId="7" applyNumberFormat="1" applyFont="1" applyBorder="1" applyAlignment="1" applyProtection="1">
      <alignment horizontal="center" vertical="center" wrapText="1"/>
    </xf>
    <xf numFmtId="0" fontId="8" fillId="0" borderId="38" xfId="7" applyFont="1" applyBorder="1" applyAlignment="1">
      <alignment horizontal="center" vertical="center" wrapText="1"/>
    </xf>
    <xf numFmtId="0" fontId="8" fillId="0" borderId="24" xfId="8" applyNumberFormat="1" applyFont="1" applyBorder="1" applyAlignment="1" applyProtection="1">
      <alignment horizontal="center" vertical="center" wrapText="1"/>
    </xf>
    <xf numFmtId="0" fontId="8" fillId="0" borderId="26" xfId="8" applyFont="1" applyBorder="1" applyAlignment="1">
      <alignment horizontal="center" vertical="center" wrapText="1"/>
    </xf>
    <xf numFmtId="0" fontId="8" fillId="0" borderId="24" xfId="10" applyNumberFormat="1" applyFont="1" applyBorder="1" applyAlignment="1" applyProtection="1">
      <alignment horizontal="center" vertical="center" wrapText="1"/>
    </xf>
    <xf numFmtId="0" fontId="8" fillId="0" borderId="26" xfId="10" applyFont="1" applyBorder="1" applyAlignment="1">
      <alignment horizontal="center" vertical="center" wrapText="1"/>
    </xf>
    <xf numFmtId="0" fontId="4" fillId="0" borderId="28" xfId="0" applyFont="1" applyBorder="1" applyAlignment="1">
      <alignment horizontal="right" wrapText="1"/>
    </xf>
    <xf numFmtId="0" fontId="17" fillId="3" borderId="14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7" xfId="0" applyFont="1" applyBorder="1" applyAlignment="1"/>
    <xf numFmtId="0" fontId="6" fillId="0" borderId="43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21" fillId="5" borderId="14" xfId="0" applyFont="1" applyFill="1" applyBorder="1" applyAlignment="1">
      <alignment horizontal="center" vertical="center"/>
    </xf>
    <xf numFmtId="0" fontId="21" fillId="5" borderId="15" xfId="0" applyFont="1" applyFill="1" applyBorder="1" applyAlignment="1"/>
    <xf numFmtId="0" fontId="21" fillId="5" borderId="16" xfId="0" applyFont="1" applyFill="1" applyBorder="1" applyAlignment="1"/>
    <xf numFmtId="0" fontId="15" fillId="2" borderId="44" xfId="0" applyFont="1" applyFill="1" applyBorder="1" applyAlignment="1">
      <alignment wrapText="1"/>
    </xf>
    <xf numFmtId="0" fontId="4" fillId="0" borderId="48" xfId="0" applyFont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0" fillId="2" borderId="4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</cellXfs>
  <cellStyles count="28">
    <cellStyle name="xl22" xfId="4"/>
    <cellStyle name="xl25" xfId="5"/>
    <cellStyle name="xl27" xfId="6"/>
    <cellStyle name="xl28" xfId="7"/>
    <cellStyle name="xl29" xfId="8"/>
    <cellStyle name="xl30" xfId="9"/>
    <cellStyle name="xl31" xfId="10"/>
    <cellStyle name="xl32" xfId="11"/>
    <cellStyle name="xl34" xfId="12"/>
    <cellStyle name="xl35" xfId="13"/>
    <cellStyle name="xl36" xfId="14"/>
    <cellStyle name="xl37" xfId="15"/>
    <cellStyle name="xl39" xfId="16"/>
    <cellStyle name="xl43" xfId="17"/>
    <cellStyle name="xl44" xfId="18"/>
    <cellStyle name="xl45" xfId="19"/>
    <cellStyle name="xl46" xfId="20"/>
    <cellStyle name="xl47" xfId="21"/>
    <cellStyle name="xl48" xfId="22"/>
    <cellStyle name="xl49" xfId="23"/>
    <cellStyle name="xl50" xfId="24"/>
    <cellStyle name="xl51" xfId="25"/>
    <cellStyle name="xl52" xfId="26"/>
    <cellStyle name="xl53" xfId="27"/>
    <cellStyle name="xl57" xfId="1"/>
    <cellStyle name="xl58" xfId="2"/>
    <cellStyle name="xl59" xfId="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92"/>
  <sheetViews>
    <sheetView tabSelected="1" zoomScale="71" zoomScaleNormal="71" workbookViewId="0">
      <pane ySplit="5" topLeftCell="A6" activePane="bottomLeft" state="frozen"/>
      <selection pane="bottomLeft"/>
    </sheetView>
  </sheetViews>
  <sheetFormatPr defaultRowHeight="15" x14ac:dyDescent="0.25"/>
  <cols>
    <col min="1" max="1" width="5.7109375" style="7" customWidth="1"/>
    <col min="2" max="2" width="33.140625" style="65" customWidth="1"/>
    <col min="3" max="3" width="5.28515625" style="65" customWidth="1"/>
    <col min="4" max="4" width="11.42578125" style="65" customWidth="1"/>
    <col min="5" max="5" width="9.28515625" style="65" customWidth="1"/>
    <col min="6" max="6" width="10.42578125" style="65" customWidth="1"/>
    <col min="7" max="7" width="9.85546875" style="65" customWidth="1"/>
    <col min="8" max="8" width="15.42578125" style="80" bestFit="1" customWidth="1"/>
    <col min="9" max="9" width="13.42578125" style="80" customWidth="1"/>
    <col min="10" max="10" width="15.42578125" style="8" bestFit="1" customWidth="1"/>
    <col min="11" max="11" width="17" style="8" bestFit="1" customWidth="1"/>
    <col min="12" max="12" width="15.42578125" style="8" bestFit="1" customWidth="1"/>
    <col min="13" max="13" width="9.85546875" style="8" customWidth="1"/>
    <col min="14" max="14" width="15.42578125" style="8" bestFit="1" customWidth="1"/>
    <col min="15" max="15" width="14.28515625" style="8" bestFit="1" customWidth="1"/>
    <col min="16" max="16" width="14" style="8" customWidth="1"/>
    <col min="17" max="17" width="13.5703125" style="8" customWidth="1"/>
    <col min="18" max="18" width="10.7109375" style="8" customWidth="1"/>
    <col min="19" max="19" width="11.7109375" style="8" customWidth="1"/>
    <col min="20" max="20" width="15.42578125" style="7" customWidth="1"/>
    <col min="21" max="16384" width="9.140625" style="7"/>
  </cols>
  <sheetData>
    <row r="2" spans="1:20" ht="30.6" customHeight="1" x14ac:dyDescent="0.25">
      <c r="B2" s="81" t="s">
        <v>46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3" spans="1:20" ht="11.45" customHeight="1" thickBot="1" x14ac:dyDescent="0.3">
      <c r="B3" s="100" t="s">
        <v>12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</row>
    <row r="4" spans="1:20" s="8" customFormat="1" ht="32.450000000000003" customHeight="1" x14ac:dyDescent="0.25">
      <c r="A4" s="107" t="s">
        <v>14</v>
      </c>
      <c r="B4" s="83" t="s">
        <v>47</v>
      </c>
      <c r="C4" s="92" t="s">
        <v>25</v>
      </c>
      <c r="D4" s="94" t="s">
        <v>6</v>
      </c>
      <c r="E4" s="96" t="s">
        <v>0</v>
      </c>
      <c r="F4" s="98" t="s">
        <v>23</v>
      </c>
      <c r="G4" s="90" t="s">
        <v>13</v>
      </c>
      <c r="H4" s="85" t="s">
        <v>32</v>
      </c>
      <c r="I4" s="86"/>
      <c r="J4" s="86"/>
      <c r="K4" s="87"/>
      <c r="L4" s="85" t="s">
        <v>33</v>
      </c>
      <c r="M4" s="88"/>
      <c r="N4" s="88"/>
      <c r="O4" s="89"/>
      <c r="P4" s="85" t="s">
        <v>34</v>
      </c>
      <c r="Q4" s="88"/>
      <c r="R4" s="88"/>
      <c r="S4" s="89"/>
      <c r="T4" s="116" t="s">
        <v>7</v>
      </c>
    </row>
    <row r="5" spans="1:20" s="8" customFormat="1" ht="51" customHeight="1" thickBot="1" x14ac:dyDescent="0.3">
      <c r="A5" s="108"/>
      <c r="B5" s="84"/>
      <c r="C5" s="93"/>
      <c r="D5" s="95"/>
      <c r="E5" s="97"/>
      <c r="F5" s="99"/>
      <c r="G5" s="91"/>
      <c r="H5" s="9" t="s">
        <v>11</v>
      </c>
      <c r="I5" s="10" t="s">
        <v>8</v>
      </c>
      <c r="J5" s="10" t="s">
        <v>9</v>
      </c>
      <c r="K5" s="11" t="s">
        <v>10</v>
      </c>
      <c r="L5" s="9" t="s">
        <v>11</v>
      </c>
      <c r="M5" s="10" t="s">
        <v>8</v>
      </c>
      <c r="N5" s="10" t="s">
        <v>9</v>
      </c>
      <c r="O5" s="11" t="s">
        <v>10</v>
      </c>
      <c r="P5" s="9" t="s">
        <v>11</v>
      </c>
      <c r="Q5" s="10" t="s">
        <v>8</v>
      </c>
      <c r="R5" s="10" t="s">
        <v>9</v>
      </c>
      <c r="S5" s="11" t="s">
        <v>10</v>
      </c>
      <c r="T5" s="117"/>
    </row>
    <row r="6" spans="1:20" s="8" customFormat="1" ht="15.6" customHeight="1" x14ac:dyDescent="0.25">
      <c r="A6" s="12">
        <v>1</v>
      </c>
      <c r="B6" s="13">
        <v>2</v>
      </c>
      <c r="C6" s="14">
        <v>3</v>
      </c>
      <c r="D6" s="15">
        <v>4</v>
      </c>
      <c r="E6" s="16">
        <v>5</v>
      </c>
      <c r="F6" s="17">
        <v>6</v>
      </c>
      <c r="G6" s="18">
        <v>7</v>
      </c>
      <c r="H6" s="19">
        <v>8</v>
      </c>
      <c r="I6" s="20">
        <v>9</v>
      </c>
      <c r="J6" s="20">
        <v>10</v>
      </c>
      <c r="K6" s="21">
        <v>11</v>
      </c>
      <c r="L6" s="19">
        <v>12</v>
      </c>
      <c r="M6" s="20">
        <v>13</v>
      </c>
      <c r="N6" s="20">
        <v>14</v>
      </c>
      <c r="O6" s="21">
        <v>15</v>
      </c>
      <c r="P6" s="19">
        <v>17</v>
      </c>
      <c r="Q6" s="20">
        <v>18</v>
      </c>
      <c r="R6" s="20">
        <v>19</v>
      </c>
      <c r="S6" s="21">
        <v>20</v>
      </c>
      <c r="T6" s="22">
        <v>21</v>
      </c>
    </row>
    <row r="7" spans="1:20" ht="44.45" customHeight="1" x14ac:dyDescent="0.25">
      <c r="A7" s="23" t="s">
        <v>27</v>
      </c>
      <c r="B7" s="112" t="s">
        <v>2</v>
      </c>
      <c r="C7" s="113"/>
      <c r="D7" s="24"/>
      <c r="E7" s="25"/>
      <c r="F7" s="25"/>
      <c r="G7" s="26"/>
      <c r="H7" s="27">
        <f>I7+J7+K7</f>
        <v>0</v>
      </c>
      <c r="I7" s="28"/>
      <c r="J7" s="28"/>
      <c r="K7" s="29"/>
      <c r="L7" s="27">
        <f>M7+N7+O7</f>
        <v>0</v>
      </c>
      <c r="M7" s="28"/>
      <c r="N7" s="28"/>
      <c r="O7" s="29"/>
      <c r="P7" s="27">
        <f>Q7+R7+S7</f>
        <v>0</v>
      </c>
      <c r="Q7" s="28">
        <f>I7-M7</f>
        <v>0</v>
      </c>
      <c r="R7" s="28">
        <f>J7-N7</f>
        <v>0</v>
      </c>
      <c r="S7" s="29">
        <f>K7-O7</f>
        <v>0</v>
      </c>
      <c r="T7" s="30"/>
    </row>
    <row r="8" spans="1:20" ht="15.75" thickBot="1" x14ac:dyDescent="0.3">
      <c r="A8" s="31" t="s">
        <v>15</v>
      </c>
      <c r="B8" s="32"/>
      <c r="C8" s="5" t="s">
        <v>26</v>
      </c>
      <c r="D8" s="32"/>
      <c r="E8" s="32"/>
      <c r="F8" s="32"/>
      <c r="G8" s="33"/>
      <c r="H8" s="27">
        <f t="shared" ref="H8" si="0">I8+J8+K8</f>
        <v>0</v>
      </c>
      <c r="I8" s="34"/>
      <c r="J8" s="34"/>
      <c r="K8" s="35"/>
      <c r="L8" s="27">
        <f t="shared" ref="L8" si="1">M8+N8+O8</f>
        <v>0</v>
      </c>
      <c r="M8" s="34"/>
      <c r="N8" s="34"/>
      <c r="O8" s="35"/>
      <c r="P8" s="27">
        <f t="shared" ref="P8:P21" si="2">Q8+R8+S8</f>
        <v>0</v>
      </c>
      <c r="Q8" s="28">
        <f t="shared" ref="Q8:Q21" si="3">I8-M8</f>
        <v>0</v>
      </c>
      <c r="R8" s="28">
        <f t="shared" ref="R8:R21" si="4">J8-N8</f>
        <v>0</v>
      </c>
      <c r="S8" s="29">
        <f t="shared" ref="S8:S21" si="5">K8-O8</f>
        <v>0</v>
      </c>
      <c r="T8" s="36"/>
    </row>
    <row r="9" spans="1:20" ht="15.75" thickBot="1" x14ac:dyDescent="0.3">
      <c r="A9" s="118" t="s">
        <v>24</v>
      </c>
      <c r="B9" s="119"/>
      <c r="C9" s="120"/>
      <c r="D9" s="37"/>
      <c r="E9" s="38"/>
      <c r="F9" s="38"/>
      <c r="G9" s="39"/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</row>
    <row r="10" spans="1:20" ht="34.5" customHeight="1" x14ac:dyDescent="0.25">
      <c r="A10" s="31" t="s">
        <v>28</v>
      </c>
      <c r="B10" s="114" t="s">
        <v>3</v>
      </c>
      <c r="C10" s="115"/>
      <c r="D10" s="24"/>
      <c r="E10" s="25"/>
      <c r="F10" s="25"/>
      <c r="G10" s="26"/>
      <c r="H10" s="27">
        <f t="shared" ref="H10:H21" si="6">I10+J10+K10</f>
        <v>0</v>
      </c>
      <c r="I10" s="28"/>
      <c r="J10" s="28"/>
      <c r="K10" s="29"/>
      <c r="L10" s="27">
        <f t="shared" ref="L10:L31" si="7">M10+N10+O10</f>
        <v>0</v>
      </c>
      <c r="M10" s="28"/>
      <c r="N10" s="28"/>
      <c r="O10" s="29"/>
      <c r="P10" s="27">
        <f t="shared" si="2"/>
        <v>0</v>
      </c>
      <c r="Q10" s="28">
        <f t="shared" si="3"/>
        <v>0</v>
      </c>
      <c r="R10" s="28">
        <f t="shared" si="4"/>
        <v>0</v>
      </c>
      <c r="S10" s="29">
        <f t="shared" si="5"/>
        <v>0</v>
      </c>
      <c r="T10" s="30"/>
    </row>
    <row r="11" spans="1:20" ht="15.75" thickBot="1" x14ac:dyDescent="0.3">
      <c r="A11" s="41" t="s">
        <v>15</v>
      </c>
      <c r="B11" s="42"/>
      <c r="C11" s="3" t="s">
        <v>26</v>
      </c>
      <c r="D11" s="43"/>
      <c r="E11" s="44"/>
      <c r="F11" s="44"/>
      <c r="G11" s="45"/>
      <c r="H11" s="27">
        <f t="shared" si="6"/>
        <v>0</v>
      </c>
      <c r="I11" s="34"/>
      <c r="J11" s="34"/>
      <c r="K11" s="35"/>
      <c r="L11" s="27">
        <f t="shared" si="7"/>
        <v>0</v>
      </c>
      <c r="M11" s="34"/>
      <c r="N11" s="34"/>
      <c r="O11" s="35"/>
      <c r="P11" s="27">
        <f t="shared" si="2"/>
        <v>0</v>
      </c>
      <c r="Q11" s="28">
        <f t="shared" si="3"/>
        <v>0</v>
      </c>
      <c r="R11" s="28">
        <f t="shared" si="4"/>
        <v>0</v>
      </c>
      <c r="S11" s="29">
        <f t="shared" si="5"/>
        <v>0</v>
      </c>
      <c r="T11" s="36"/>
    </row>
    <row r="12" spans="1:20" ht="15.75" thickBot="1" x14ac:dyDescent="0.3">
      <c r="A12" s="118" t="s">
        <v>24</v>
      </c>
      <c r="B12" s="119"/>
      <c r="C12" s="120"/>
      <c r="D12" s="37"/>
      <c r="E12" s="38"/>
      <c r="F12" s="38"/>
      <c r="G12" s="39"/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</row>
    <row r="13" spans="1:20" ht="55.5" customHeight="1" thickBot="1" x14ac:dyDescent="0.3">
      <c r="A13" s="31" t="s">
        <v>29</v>
      </c>
      <c r="B13" s="46" t="s">
        <v>4</v>
      </c>
      <c r="C13" s="47"/>
      <c r="D13" s="24"/>
      <c r="E13" s="25"/>
      <c r="F13" s="25"/>
      <c r="G13" s="26"/>
      <c r="H13" s="27">
        <f>I13+J13+K13</f>
        <v>11181197.85</v>
      </c>
      <c r="I13" s="28"/>
      <c r="J13" s="40">
        <v>10398514</v>
      </c>
      <c r="K13" s="40">
        <v>782683.85</v>
      </c>
      <c r="L13" s="27">
        <f t="shared" si="7"/>
        <v>11084431.399999999</v>
      </c>
      <c r="M13" s="28"/>
      <c r="N13" s="28">
        <f>N14+N15</f>
        <v>10308521.199999999</v>
      </c>
      <c r="O13" s="28">
        <f>O14+O15</f>
        <v>775910.2</v>
      </c>
      <c r="P13" s="27">
        <f t="shared" si="2"/>
        <v>96766.450000000768</v>
      </c>
      <c r="Q13" s="28">
        <f t="shared" si="3"/>
        <v>0</v>
      </c>
      <c r="R13" s="28">
        <f t="shared" si="4"/>
        <v>89992.800000000745</v>
      </c>
      <c r="S13" s="29">
        <f t="shared" si="5"/>
        <v>6773.6500000000233</v>
      </c>
      <c r="T13" s="30"/>
    </row>
    <row r="14" spans="1:20" ht="47.25" customHeight="1" x14ac:dyDescent="0.25">
      <c r="A14" s="48" t="s">
        <v>15</v>
      </c>
      <c r="B14" s="49" t="s">
        <v>48</v>
      </c>
      <c r="C14" s="6" t="s">
        <v>26</v>
      </c>
      <c r="D14" s="43" t="s">
        <v>36</v>
      </c>
      <c r="E14" s="44">
        <v>244</v>
      </c>
      <c r="F14" s="44">
        <v>8819</v>
      </c>
      <c r="G14" s="45">
        <v>225</v>
      </c>
      <c r="H14" s="50">
        <f t="shared" si="6"/>
        <v>4647067.6500000004</v>
      </c>
      <c r="I14" s="34">
        <v>0</v>
      </c>
      <c r="J14" s="34">
        <v>4321772.92</v>
      </c>
      <c r="K14" s="35">
        <v>325294.73</v>
      </c>
      <c r="L14" s="50">
        <f t="shared" si="7"/>
        <v>4645184.54</v>
      </c>
      <c r="M14" s="34">
        <v>0</v>
      </c>
      <c r="N14" s="34">
        <v>4320021.62</v>
      </c>
      <c r="O14" s="35">
        <v>325162.92</v>
      </c>
      <c r="P14" s="27">
        <f t="shared" si="2"/>
        <v>1883.1099999998114</v>
      </c>
      <c r="Q14" s="28">
        <f t="shared" si="3"/>
        <v>0</v>
      </c>
      <c r="R14" s="28">
        <f t="shared" si="4"/>
        <v>1751.2999999998137</v>
      </c>
      <c r="S14" s="29">
        <f t="shared" si="5"/>
        <v>131.80999999999767</v>
      </c>
      <c r="T14" s="51" t="s">
        <v>37</v>
      </c>
    </row>
    <row r="15" spans="1:20" ht="64.5" customHeight="1" thickBot="1" x14ac:dyDescent="0.3">
      <c r="A15" s="48" t="s">
        <v>16</v>
      </c>
      <c r="B15" s="52" t="s">
        <v>35</v>
      </c>
      <c r="C15" s="6" t="s">
        <v>26</v>
      </c>
      <c r="D15" s="43" t="s">
        <v>36</v>
      </c>
      <c r="E15" s="44">
        <v>243</v>
      </c>
      <c r="F15" s="44">
        <v>8819</v>
      </c>
      <c r="G15" s="45">
        <v>225</v>
      </c>
      <c r="H15" s="50">
        <f t="shared" si="6"/>
        <v>6534130.2000000002</v>
      </c>
      <c r="I15" s="34">
        <v>0</v>
      </c>
      <c r="J15" s="34">
        <v>6076741.0800000001</v>
      </c>
      <c r="K15" s="35">
        <v>457389.12</v>
      </c>
      <c r="L15" s="50">
        <f t="shared" si="7"/>
        <v>6439246.8600000003</v>
      </c>
      <c r="M15" s="34">
        <v>0</v>
      </c>
      <c r="N15" s="34">
        <v>5988499.5800000001</v>
      </c>
      <c r="O15" s="35">
        <v>450747.28</v>
      </c>
      <c r="P15" s="27">
        <f t="shared" si="2"/>
        <v>94883.339999999967</v>
      </c>
      <c r="Q15" s="28">
        <f t="shared" si="3"/>
        <v>0</v>
      </c>
      <c r="R15" s="28">
        <f t="shared" si="4"/>
        <v>88241.5</v>
      </c>
      <c r="S15" s="29">
        <f t="shared" si="5"/>
        <v>6641.8399999999674</v>
      </c>
      <c r="T15" s="51" t="s">
        <v>37</v>
      </c>
    </row>
    <row r="16" spans="1:20" ht="17.25" hidden="1" customHeight="1" x14ac:dyDescent="0.25">
      <c r="A16" s="48" t="s">
        <v>17</v>
      </c>
      <c r="B16" s="53"/>
      <c r="C16" s="2" t="s">
        <v>26</v>
      </c>
      <c r="D16" s="43"/>
      <c r="E16" s="44"/>
      <c r="F16" s="44"/>
      <c r="G16" s="45"/>
      <c r="H16" s="27">
        <f t="shared" si="6"/>
        <v>0</v>
      </c>
      <c r="I16" s="34"/>
      <c r="J16" s="34"/>
      <c r="K16" s="35"/>
      <c r="L16" s="27">
        <f t="shared" si="7"/>
        <v>0</v>
      </c>
      <c r="M16" s="34"/>
      <c r="N16" s="34"/>
      <c r="O16" s="35"/>
      <c r="P16" s="27">
        <f t="shared" si="2"/>
        <v>0</v>
      </c>
      <c r="Q16" s="28">
        <f t="shared" si="3"/>
        <v>0</v>
      </c>
      <c r="R16" s="28">
        <f t="shared" si="4"/>
        <v>0</v>
      </c>
      <c r="S16" s="29">
        <f t="shared" si="5"/>
        <v>0</v>
      </c>
      <c r="T16" s="36"/>
    </row>
    <row r="17" spans="1:20" hidden="1" x14ac:dyDescent="0.25">
      <c r="A17" s="48" t="s">
        <v>18</v>
      </c>
      <c r="B17" s="53"/>
      <c r="C17" s="2" t="s">
        <v>26</v>
      </c>
      <c r="D17" s="43"/>
      <c r="E17" s="44"/>
      <c r="F17" s="44"/>
      <c r="G17" s="45"/>
      <c r="H17" s="27">
        <f t="shared" si="6"/>
        <v>0</v>
      </c>
      <c r="I17" s="34"/>
      <c r="J17" s="34"/>
      <c r="K17" s="35"/>
      <c r="L17" s="27">
        <f t="shared" si="7"/>
        <v>0</v>
      </c>
      <c r="M17" s="34"/>
      <c r="N17" s="34"/>
      <c r="O17" s="35"/>
      <c r="P17" s="27">
        <f t="shared" si="2"/>
        <v>0</v>
      </c>
      <c r="Q17" s="28">
        <f t="shared" si="3"/>
        <v>0</v>
      </c>
      <c r="R17" s="28">
        <f t="shared" si="4"/>
        <v>0</v>
      </c>
      <c r="S17" s="29">
        <f t="shared" si="5"/>
        <v>0</v>
      </c>
      <c r="T17" s="36"/>
    </row>
    <row r="18" spans="1:20" hidden="1" x14ac:dyDescent="0.25">
      <c r="A18" s="48" t="s">
        <v>19</v>
      </c>
      <c r="B18" s="53"/>
      <c r="C18" s="2" t="s">
        <v>26</v>
      </c>
      <c r="D18" s="43"/>
      <c r="E18" s="44"/>
      <c r="F18" s="44"/>
      <c r="G18" s="45"/>
      <c r="H18" s="27">
        <f t="shared" si="6"/>
        <v>0</v>
      </c>
      <c r="I18" s="34"/>
      <c r="J18" s="34"/>
      <c r="K18" s="35"/>
      <c r="L18" s="27">
        <f t="shared" si="7"/>
        <v>0</v>
      </c>
      <c r="M18" s="34"/>
      <c r="N18" s="34"/>
      <c r="O18" s="35"/>
      <c r="P18" s="27">
        <f t="shared" si="2"/>
        <v>0</v>
      </c>
      <c r="Q18" s="28">
        <f t="shared" si="3"/>
        <v>0</v>
      </c>
      <c r="R18" s="28">
        <f t="shared" si="4"/>
        <v>0</v>
      </c>
      <c r="S18" s="29">
        <f t="shared" si="5"/>
        <v>0</v>
      </c>
      <c r="T18" s="36"/>
    </row>
    <row r="19" spans="1:20" hidden="1" x14ac:dyDescent="0.25">
      <c r="A19" s="48" t="s">
        <v>20</v>
      </c>
      <c r="B19" s="53"/>
      <c r="C19" s="2" t="s">
        <v>26</v>
      </c>
      <c r="D19" s="43"/>
      <c r="E19" s="44"/>
      <c r="F19" s="44"/>
      <c r="G19" s="45"/>
      <c r="H19" s="27">
        <f t="shared" si="6"/>
        <v>0</v>
      </c>
      <c r="I19" s="34"/>
      <c r="J19" s="34"/>
      <c r="K19" s="35"/>
      <c r="L19" s="27">
        <f t="shared" si="7"/>
        <v>0</v>
      </c>
      <c r="M19" s="34"/>
      <c r="N19" s="34"/>
      <c r="O19" s="35"/>
      <c r="P19" s="27">
        <f t="shared" si="2"/>
        <v>0</v>
      </c>
      <c r="Q19" s="28">
        <f>I19-M19</f>
        <v>0</v>
      </c>
      <c r="R19" s="28">
        <f t="shared" si="4"/>
        <v>0</v>
      </c>
      <c r="S19" s="29">
        <f t="shared" si="5"/>
        <v>0</v>
      </c>
      <c r="T19" s="36"/>
    </row>
    <row r="20" spans="1:20" hidden="1" x14ac:dyDescent="0.25">
      <c r="A20" s="48" t="s">
        <v>21</v>
      </c>
      <c r="B20" s="54"/>
      <c r="C20" s="2" t="s">
        <v>26</v>
      </c>
      <c r="D20" s="55"/>
      <c r="E20" s="56"/>
      <c r="F20" s="56"/>
      <c r="G20" s="57"/>
      <c r="H20" s="27">
        <f t="shared" si="6"/>
        <v>0</v>
      </c>
      <c r="I20" s="58"/>
      <c r="J20" s="58"/>
      <c r="K20" s="59"/>
      <c r="L20" s="27">
        <f t="shared" si="7"/>
        <v>0</v>
      </c>
      <c r="M20" s="58"/>
      <c r="N20" s="58"/>
      <c r="O20" s="59"/>
      <c r="P20" s="27">
        <f t="shared" si="2"/>
        <v>0</v>
      </c>
      <c r="Q20" s="28">
        <f t="shared" si="3"/>
        <v>0</v>
      </c>
      <c r="R20" s="28">
        <f t="shared" si="4"/>
        <v>0</v>
      </c>
      <c r="S20" s="29">
        <f t="shared" si="5"/>
        <v>0</v>
      </c>
      <c r="T20" s="60"/>
    </row>
    <row r="21" spans="1:20" ht="15.75" hidden="1" thickBot="1" x14ac:dyDescent="0.3">
      <c r="A21" s="48" t="s">
        <v>22</v>
      </c>
      <c r="B21" s="54"/>
      <c r="C21" s="2" t="s">
        <v>26</v>
      </c>
      <c r="D21" s="55"/>
      <c r="E21" s="56"/>
      <c r="F21" s="56"/>
      <c r="G21" s="57"/>
      <c r="H21" s="27">
        <f t="shared" si="6"/>
        <v>0</v>
      </c>
      <c r="I21" s="58"/>
      <c r="J21" s="58"/>
      <c r="K21" s="59"/>
      <c r="L21" s="27">
        <f t="shared" si="7"/>
        <v>0</v>
      </c>
      <c r="M21" s="58"/>
      <c r="N21" s="58"/>
      <c r="O21" s="59"/>
      <c r="P21" s="27">
        <f t="shared" si="2"/>
        <v>0</v>
      </c>
      <c r="Q21" s="28">
        <f t="shared" si="3"/>
        <v>0</v>
      </c>
      <c r="R21" s="28">
        <f t="shared" si="4"/>
        <v>0</v>
      </c>
      <c r="S21" s="29">
        <f t="shared" si="5"/>
        <v>0</v>
      </c>
      <c r="T21" s="60"/>
    </row>
    <row r="22" spans="1:20" ht="15.75" thickBot="1" x14ac:dyDescent="0.3">
      <c r="A22" s="101" t="s">
        <v>24</v>
      </c>
      <c r="B22" s="102"/>
      <c r="C22" s="103"/>
      <c r="D22" s="37"/>
      <c r="E22" s="38"/>
      <c r="F22" s="38"/>
      <c r="G22" s="39"/>
      <c r="H22" s="40">
        <f>I22+J22+K22</f>
        <v>11181197.85</v>
      </c>
      <c r="I22" s="40">
        <f>I14+I15+I16+I17+I18+I19+I20+I21</f>
        <v>0</v>
      </c>
      <c r="J22" s="40">
        <f>J14+J15+J16+J17+J18+J19+J20+J21</f>
        <v>10398514</v>
      </c>
      <c r="K22" s="40">
        <f>K14+K15+K16+K17+K18+K19+K20+K21</f>
        <v>782683.85</v>
      </c>
      <c r="L22" s="40">
        <f>M22+N22+O22</f>
        <v>11084431.399999999</v>
      </c>
      <c r="M22" s="40">
        <f t="shared" ref="M22" si="8">M14+M15+M16+M17+M18+M19+M20+M21</f>
        <v>0</v>
      </c>
      <c r="N22" s="40">
        <f t="shared" ref="N22" si="9">N14+N15+N16+N17+N18+N19+N20+N21</f>
        <v>10308521.199999999</v>
      </c>
      <c r="O22" s="40">
        <f t="shared" ref="O22" si="10">O14+O15+O16+O17+O18+O19+O20+O21</f>
        <v>775910.2</v>
      </c>
      <c r="P22" s="40">
        <f>Q22+R22+S22</f>
        <v>96766.449999999779</v>
      </c>
      <c r="Q22" s="40">
        <f t="shared" ref="Q22" si="11">Q14+Q15+Q16+Q17+Q18+Q19+Q20+Q21</f>
        <v>0</v>
      </c>
      <c r="R22" s="40">
        <f t="shared" ref="R22" si="12">R14+R15+R16+R17+R18+R19+R20+R21</f>
        <v>89992.799999999814</v>
      </c>
      <c r="S22" s="40">
        <f t="shared" ref="S22" si="13">S14+S15+S16+S17+S18+S19+S20+S21</f>
        <v>6773.6499999999651</v>
      </c>
      <c r="T22" s="40">
        <v>0</v>
      </c>
    </row>
    <row r="23" spans="1:20" ht="42.6" customHeight="1" x14ac:dyDescent="0.25">
      <c r="A23" s="31" t="s">
        <v>30</v>
      </c>
      <c r="B23" s="114" t="s">
        <v>5</v>
      </c>
      <c r="C23" s="115"/>
      <c r="D23" s="61"/>
      <c r="E23" s="25"/>
      <c r="F23" s="25"/>
      <c r="G23" s="26"/>
      <c r="H23" s="27">
        <f>I23+J23+K23</f>
        <v>3063958.13</v>
      </c>
      <c r="I23" s="28"/>
      <c r="J23" s="28"/>
      <c r="K23" s="29">
        <v>3063958.13</v>
      </c>
      <c r="L23" s="27">
        <f>M23+N23+O23</f>
        <v>3063958.13</v>
      </c>
      <c r="M23" s="28"/>
      <c r="N23" s="28"/>
      <c r="O23" s="29">
        <f>O24+O25+O26</f>
        <v>3063958.13</v>
      </c>
      <c r="P23" s="27">
        <f>Q23+R23+S23</f>
        <v>0</v>
      </c>
      <c r="Q23" s="28">
        <f>I23-M23</f>
        <v>0</v>
      </c>
      <c r="R23" s="28">
        <f>J23-N23</f>
        <v>0</v>
      </c>
      <c r="S23" s="29">
        <f t="shared" ref="S23:S31" si="14">K23-O23</f>
        <v>0</v>
      </c>
      <c r="T23" s="30"/>
    </row>
    <row r="24" spans="1:20" ht="32.25" customHeight="1" x14ac:dyDescent="0.25">
      <c r="A24" s="48" t="s">
        <v>15</v>
      </c>
      <c r="B24" s="53" t="s">
        <v>38</v>
      </c>
      <c r="C24" s="1" t="s">
        <v>26</v>
      </c>
      <c r="D24" s="62" t="s">
        <v>39</v>
      </c>
      <c r="E24" s="44">
        <v>244</v>
      </c>
      <c r="F24" s="44"/>
      <c r="G24" s="45">
        <v>225</v>
      </c>
      <c r="H24" s="27">
        <f t="shared" ref="H24:H31" si="15">I24+J24+K24</f>
        <v>2500000</v>
      </c>
      <c r="I24" s="34"/>
      <c r="J24" s="34"/>
      <c r="K24" s="35">
        <v>2500000</v>
      </c>
      <c r="L24" s="27">
        <f t="shared" si="7"/>
        <v>2500000</v>
      </c>
      <c r="M24" s="34"/>
      <c r="N24" s="34"/>
      <c r="O24" s="35">
        <v>2500000</v>
      </c>
      <c r="P24" s="27">
        <f>Q24+R24+S24</f>
        <v>0</v>
      </c>
      <c r="Q24" s="28">
        <f t="shared" ref="Q24:Q31" si="16">I24-M24</f>
        <v>0</v>
      </c>
      <c r="R24" s="28">
        <f t="shared" ref="R24:R31" si="17">J24-N24</f>
        <v>0</v>
      </c>
      <c r="S24" s="29">
        <f t="shared" si="14"/>
        <v>0</v>
      </c>
      <c r="T24" s="36"/>
    </row>
    <row r="25" spans="1:20" ht="21.75" customHeight="1" x14ac:dyDescent="0.25">
      <c r="A25" s="48" t="s">
        <v>16</v>
      </c>
      <c r="B25" s="53" t="s">
        <v>40</v>
      </c>
      <c r="C25" s="1" t="s">
        <v>26</v>
      </c>
      <c r="D25" s="62" t="s">
        <v>39</v>
      </c>
      <c r="E25" s="44">
        <v>244</v>
      </c>
      <c r="F25" s="44"/>
      <c r="G25" s="45">
        <v>225</v>
      </c>
      <c r="H25" s="27">
        <f t="shared" si="15"/>
        <v>349255</v>
      </c>
      <c r="I25" s="34"/>
      <c r="J25" s="34"/>
      <c r="K25" s="35">
        <v>349255</v>
      </c>
      <c r="L25" s="27">
        <f t="shared" si="7"/>
        <v>349255</v>
      </c>
      <c r="M25" s="34"/>
      <c r="N25" s="34"/>
      <c r="O25" s="35">
        <v>349255</v>
      </c>
      <c r="P25" s="27">
        <f t="shared" ref="P25:P31" si="18">Q25+R25+S25</f>
        <v>0</v>
      </c>
      <c r="Q25" s="28">
        <f t="shared" si="16"/>
        <v>0</v>
      </c>
      <c r="R25" s="28">
        <f t="shared" si="17"/>
        <v>0</v>
      </c>
      <c r="S25" s="29">
        <f t="shared" si="14"/>
        <v>0</v>
      </c>
      <c r="T25" s="36"/>
    </row>
    <row r="26" spans="1:20" ht="15.75" thickBot="1" x14ac:dyDescent="0.3">
      <c r="A26" s="48" t="s">
        <v>17</v>
      </c>
      <c r="B26" s="53" t="s">
        <v>41</v>
      </c>
      <c r="C26" s="2" t="s">
        <v>26</v>
      </c>
      <c r="D26" s="62" t="s">
        <v>39</v>
      </c>
      <c r="E26" s="44">
        <v>244</v>
      </c>
      <c r="F26" s="44"/>
      <c r="G26" s="45">
        <v>225</v>
      </c>
      <c r="H26" s="27">
        <f t="shared" si="15"/>
        <v>214703.13</v>
      </c>
      <c r="I26" s="34"/>
      <c r="J26" s="34"/>
      <c r="K26" s="35">
        <v>214703.13</v>
      </c>
      <c r="L26" s="27">
        <f>M26+N26+O26</f>
        <v>214703.13</v>
      </c>
      <c r="M26" s="34"/>
      <c r="N26" s="34"/>
      <c r="O26" s="35">
        <v>214703.13</v>
      </c>
      <c r="P26" s="27">
        <f t="shared" si="18"/>
        <v>0</v>
      </c>
      <c r="Q26" s="28">
        <f t="shared" si="16"/>
        <v>0</v>
      </c>
      <c r="R26" s="28">
        <f t="shared" si="17"/>
        <v>0</v>
      </c>
      <c r="S26" s="29">
        <f t="shared" si="14"/>
        <v>0</v>
      </c>
      <c r="T26" s="36"/>
    </row>
    <row r="27" spans="1:20" hidden="1" x14ac:dyDescent="0.25">
      <c r="A27" s="48" t="s">
        <v>18</v>
      </c>
      <c r="B27" s="53"/>
      <c r="C27" s="2" t="s">
        <v>26</v>
      </c>
      <c r="D27" s="62"/>
      <c r="E27" s="44"/>
      <c r="F27" s="44"/>
      <c r="G27" s="45"/>
      <c r="H27" s="27">
        <f t="shared" si="15"/>
        <v>0</v>
      </c>
      <c r="I27" s="34"/>
      <c r="J27" s="34"/>
      <c r="K27" s="35"/>
      <c r="L27" s="27">
        <f t="shared" si="7"/>
        <v>0</v>
      </c>
      <c r="M27" s="34"/>
      <c r="N27" s="34"/>
      <c r="O27" s="35"/>
      <c r="P27" s="27">
        <f t="shared" si="18"/>
        <v>0</v>
      </c>
      <c r="Q27" s="28">
        <f t="shared" si="16"/>
        <v>0</v>
      </c>
      <c r="R27" s="28">
        <f t="shared" si="17"/>
        <v>0</v>
      </c>
      <c r="S27" s="29">
        <f t="shared" si="14"/>
        <v>0</v>
      </c>
      <c r="T27" s="36"/>
    </row>
    <row r="28" spans="1:20" hidden="1" x14ac:dyDescent="0.25">
      <c r="A28" s="48" t="s">
        <v>19</v>
      </c>
      <c r="B28" s="53"/>
      <c r="C28" s="2" t="s">
        <v>26</v>
      </c>
      <c r="D28" s="62"/>
      <c r="E28" s="44"/>
      <c r="F28" s="44"/>
      <c r="G28" s="45"/>
      <c r="H28" s="27">
        <f t="shared" si="15"/>
        <v>0</v>
      </c>
      <c r="I28" s="34"/>
      <c r="J28" s="34"/>
      <c r="K28" s="35"/>
      <c r="L28" s="27">
        <f t="shared" si="7"/>
        <v>0</v>
      </c>
      <c r="M28" s="34"/>
      <c r="N28" s="34"/>
      <c r="O28" s="35"/>
      <c r="P28" s="27">
        <f t="shared" si="18"/>
        <v>0</v>
      </c>
      <c r="Q28" s="28">
        <f t="shared" si="16"/>
        <v>0</v>
      </c>
      <c r="R28" s="28">
        <f t="shared" si="17"/>
        <v>0</v>
      </c>
      <c r="S28" s="29">
        <f t="shared" si="14"/>
        <v>0</v>
      </c>
      <c r="T28" s="36"/>
    </row>
    <row r="29" spans="1:20" hidden="1" x14ac:dyDescent="0.25">
      <c r="A29" s="48" t="s">
        <v>20</v>
      </c>
      <c r="B29" s="53"/>
      <c r="C29" s="2" t="s">
        <v>26</v>
      </c>
      <c r="D29" s="62"/>
      <c r="E29" s="44"/>
      <c r="F29" s="44"/>
      <c r="G29" s="45"/>
      <c r="H29" s="27">
        <f t="shared" si="15"/>
        <v>0</v>
      </c>
      <c r="I29" s="34"/>
      <c r="J29" s="34"/>
      <c r="K29" s="35"/>
      <c r="L29" s="27">
        <f t="shared" si="7"/>
        <v>0</v>
      </c>
      <c r="M29" s="34"/>
      <c r="N29" s="34"/>
      <c r="O29" s="35"/>
      <c r="P29" s="27">
        <f t="shared" si="18"/>
        <v>0</v>
      </c>
      <c r="Q29" s="28">
        <f t="shared" si="16"/>
        <v>0</v>
      </c>
      <c r="R29" s="28">
        <f t="shared" si="17"/>
        <v>0</v>
      </c>
      <c r="S29" s="29">
        <f t="shared" si="14"/>
        <v>0</v>
      </c>
      <c r="T29" s="36"/>
    </row>
    <row r="30" spans="1:20" hidden="1" x14ac:dyDescent="0.25">
      <c r="A30" s="48" t="s">
        <v>21</v>
      </c>
      <c r="B30" s="54"/>
      <c r="C30" s="2" t="s">
        <v>26</v>
      </c>
      <c r="D30" s="63"/>
      <c r="E30" s="56"/>
      <c r="F30" s="56"/>
      <c r="G30" s="57"/>
      <c r="H30" s="27">
        <f>I30+J30+K30</f>
        <v>0</v>
      </c>
      <c r="I30" s="58"/>
      <c r="J30" s="58"/>
      <c r="K30" s="59"/>
      <c r="L30" s="27">
        <f>M30+N30+O30</f>
        <v>0</v>
      </c>
      <c r="M30" s="58"/>
      <c r="N30" s="58"/>
      <c r="O30" s="59"/>
      <c r="P30" s="27">
        <f t="shared" si="18"/>
        <v>0</v>
      </c>
      <c r="Q30" s="28">
        <f t="shared" si="16"/>
        <v>0</v>
      </c>
      <c r="R30" s="28">
        <f t="shared" si="17"/>
        <v>0</v>
      </c>
      <c r="S30" s="29">
        <f t="shared" si="14"/>
        <v>0</v>
      </c>
      <c r="T30" s="60"/>
    </row>
    <row r="31" spans="1:20" ht="15.75" hidden="1" thickBot="1" x14ac:dyDescent="0.3">
      <c r="A31" s="48" t="s">
        <v>22</v>
      </c>
      <c r="B31" s="54"/>
      <c r="C31" s="2" t="s">
        <v>26</v>
      </c>
      <c r="D31" s="63"/>
      <c r="E31" s="56"/>
      <c r="F31" s="56"/>
      <c r="G31" s="57"/>
      <c r="H31" s="27">
        <f t="shared" si="15"/>
        <v>0</v>
      </c>
      <c r="I31" s="58"/>
      <c r="J31" s="58"/>
      <c r="K31" s="59"/>
      <c r="L31" s="27">
        <f t="shared" si="7"/>
        <v>0</v>
      </c>
      <c r="M31" s="58"/>
      <c r="N31" s="58"/>
      <c r="O31" s="59"/>
      <c r="P31" s="27">
        <f t="shared" si="18"/>
        <v>0</v>
      </c>
      <c r="Q31" s="28">
        <f t="shared" si="16"/>
        <v>0</v>
      </c>
      <c r="R31" s="28">
        <f t="shared" si="17"/>
        <v>0</v>
      </c>
      <c r="S31" s="29">
        <f t="shared" si="14"/>
        <v>0</v>
      </c>
      <c r="T31" s="60"/>
    </row>
    <row r="32" spans="1:20" ht="15.75" thickBot="1" x14ac:dyDescent="0.3">
      <c r="A32" s="101" t="s">
        <v>24</v>
      </c>
      <c r="B32" s="102"/>
      <c r="C32" s="103"/>
      <c r="D32" s="64"/>
      <c r="E32" s="38"/>
      <c r="F32" s="38"/>
      <c r="G32" s="39"/>
      <c r="H32" s="40">
        <f>I32+J32+K32</f>
        <v>3063958.13</v>
      </c>
      <c r="I32" s="40">
        <f>I24+I25+I26+I27+I28+I29+I30+I31</f>
        <v>0</v>
      </c>
      <c r="J32" s="40">
        <f>J24+J25+J26+J27+J28+J29+J30+J31</f>
        <v>0</v>
      </c>
      <c r="K32" s="40">
        <f>K24+K25+K26+K27+K28+K29+K30+K31</f>
        <v>3063958.13</v>
      </c>
      <c r="L32" s="40">
        <f>M32+N32+O32</f>
        <v>3063958.13</v>
      </c>
      <c r="M32" s="40">
        <f t="shared" ref="M32" si="19">M24+M25+M26+M27+M28+M29+M30+M31</f>
        <v>0</v>
      </c>
      <c r="N32" s="40">
        <f t="shared" ref="N32" si="20">N24+N25+N26+N27+N28+N29+N30+N31</f>
        <v>0</v>
      </c>
      <c r="O32" s="40">
        <f t="shared" ref="O32" si="21">O24+O25+O26+O27+O28+O29+O30+O31</f>
        <v>3063958.13</v>
      </c>
      <c r="P32" s="40">
        <f>Q32+R32+S32</f>
        <v>0</v>
      </c>
      <c r="Q32" s="40">
        <f>Q24+Q25+Q26+Q27+Q28+Q29+Q30+Q31</f>
        <v>0</v>
      </c>
      <c r="R32" s="40">
        <f t="shared" ref="R32" si="22">R24+R25+R26+R27+R28+R29+R30+R31</f>
        <v>0</v>
      </c>
      <c r="S32" s="40">
        <f t="shared" ref="S32" si="23">S24+S25+S26+S27+S28+S29+S30+S31</f>
        <v>0</v>
      </c>
      <c r="T32" s="40">
        <f t="shared" ref="T32" si="24">T24+T25+T26+T27+T28+T29+T30+T31</f>
        <v>0</v>
      </c>
    </row>
    <row r="33" spans="1:20" ht="18" customHeight="1" x14ac:dyDescent="0.25">
      <c r="A33" s="31" t="s">
        <v>31</v>
      </c>
      <c r="B33" s="114" t="s">
        <v>49</v>
      </c>
      <c r="C33" s="115"/>
      <c r="D33" s="61"/>
      <c r="E33" s="25"/>
      <c r="F33" s="25"/>
      <c r="G33" s="26"/>
      <c r="H33" s="27">
        <f>H34+H35+H36+H37</f>
        <v>410320.36</v>
      </c>
      <c r="I33" s="28"/>
      <c r="J33" s="28"/>
      <c r="K33" s="27">
        <f>K34+K35+K36+K37</f>
        <v>410320.36</v>
      </c>
      <c r="L33" s="27">
        <f>M33+N33+O33</f>
        <v>402064</v>
      </c>
      <c r="M33" s="28"/>
      <c r="N33" s="28"/>
      <c r="O33" s="27">
        <f>O34+O35+O36+O37</f>
        <v>402064</v>
      </c>
      <c r="P33" s="27">
        <f>Q33+R33+S33</f>
        <v>8256.359999999986</v>
      </c>
      <c r="Q33" s="28">
        <f t="shared" ref="Q33:Q37" si="25">I33-M33</f>
        <v>0</v>
      </c>
      <c r="R33" s="28">
        <f t="shared" ref="R33:R37" si="26">J33-N33</f>
        <v>0</v>
      </c>
      <c r="S33" s="29">
        <f t="shared" ref="S33:S37" si="27">K33-O33</f>
        <v>8256.359999999986</v>
      </c>
      <c r="T33" s="30"/>
    </row>
    <row r="34" spans="1:20" ht="32.25" customHeight="1" x14ac:dyDescent="0.25">
      <c r="A34" s="48" t="s">
        <v>15</v>
      </c>
      <c r="B34" s="53" t="s">
        <v>42</v>
      </c>
      <c r="C34" s="1" t="s">
        <v>26</v>
      </c>
      <c r="D34" s="62" t="s">
        <v>39</v>
      </c>
      <c r="E34" s="44">
        <v>244</v>
      </c>
      <c r="F34" s="44"/>
      <c r="G34" s="45">
        <v>226</v>
      </c>
      <c r="H34" s="27">
        <f t="shared" ref="H34:H37" si="28">I34+J34+K34</f>
        <v>88295.360000000001</v>
      </c>
      <c r="I34" s="34"/>
      <c r="J34" s="34"/>
      <c r="K34" s="35">
        <v>88295.360000000001</v>
      </c>
      <c r="L34" s="27">
        <f t="shared" ref="L34:L37" si="29">M34+N34+O34</f>
        <v>80211</v>
      </c>
      <c r="M34" s="34"/>
      <c r="N34" s="34"/>
      <c r="O34" s="35">
        <v>80211</v>
      </c>
      <c r="P34" s="27">
        <f t="shared" ref="P34:P37" si="30">Q34+R34+S34</f>
        <v>8084.3600000000006</v>
      </c>
      <c r="Q34" s="28">
        <f t="shared" si="25"/>
        <v>0</v>
      </c>
      <c r="R34" s="28">
        <f t="shared" si="26"/>
        <v>0</v>
      </c>
      <c r="S34" s="29">
        <f t="shared" si="27"/>
        <v>8084.3600000000006</v>
      </c>
      <c r="T34" s="36"/>
    </row>
    <row r="35" spans="1:20" ht="53.25" customHeight="1" x14ac:dyDescent="0.25">
      <c r="A35" s="48" t="s">
        <v>16</v>
      </c>
      <c r="B35" s="53" t="s">
        <v>43</v>
      </c>
      <c r="C35" s="1" t="s">
        <v>26</v>
      </c>
      <c r="D35" s="62" t="s">
        <v>39</v>
      </c>
      <c r="E35" s="44">
        <v>243</v>
      </c>
      <c r="F35" s="44"/>
      <c r="G35" s="45">
        <v>226</v>
      </c>
      <c r="H35" s="27">
        <f t="shared" si="28"/>
        <v>153076</v>
      </c>
      <c r="I35" s="34"/>
      <c r="J35" s="34"/>
      <c r="K35" s="35">
        <v>153076</v>
      </c>
      <c r="L35" s="27">
        <f t="shared" si="29"/>
        <v>153076</v>
      </c>
      <c r="M35" s="34"/>
      <c r="N35" s="34"/>
      <c r="O35" s="35">
        <v>153076</v>
      </c>
      <c r="P35" s="27">
        <f t="shared" si="30"/>
        <v>0</v>
      </c>
      <c r="Q35" s="28">
        <f t="shared" si="25"/>
        <v>0</v>
      </c>
      <c r="R35" s="28">
        <f t="shared" si="26"/>
        <v>0</v>
      </c>
      <c r="S35" s="29">
        <f t="shared" si="27"/>
        <v>0</v>
      </c>
      <c r="T35" s="36"/>
    </row>
    <row r="36" spans="1:20" ht="18" customHeight="1" x14ac:dyDescent="0.25">
      <c r="A36" s="48" t="s">
        <v>17</v>
      </c>
      <c r="B36" s="53" t="s">
        <v>44</v>
      </c>
      <c r="C36" s="1" t="s">
        <v>26</v>
      </c>
      <c r="D36" s="62" t="s">
        <v>39</v>
      </c>
      <c r="E36" s="44">
        <v>244</v>
      </c>
      <c r="F36" s="44"/>
      <c r="G36" s="45">
        <v>310</v>
      </c>
      <c r="H36" s="27">
        <f t="shared" si="28"/>
        <v>68949</v>
      </c>
      <c r="I36" s="34"/>
      <c r="J36" s="34"/>
      <c r="K36" s="35">
        <v>68949</v>
      </c>
      <c r="L36" s="27">
        <f t="shared" si="29"/>
        <v>68777</v>
      </c>
      <c r="M36" s="34"/>
      <c r="N36" s="34"/>
      <c r="O36" s="35">
        <v>68777</v>
      </c>
      <c r="P36" s="27">
        <f t="shared" si="30"/>
        <v>172</v>
      </c>
      <c r="Q36" s="28">
        <f t="shared" si="25"/>
        <v>0</v>
      </c>
      <c r="R36" s="28">
        <f t="shared" si="26"/>
        <v>0</v>
      </c>
      <c r="S36" s="29">
        <f t="shared" si="27"/>
        <v>172</v>
      </c>
      <c r="T36" s="36"/>
    </row>
    <row r="37" spans="1:20" ht="33.75" customHeight="1" thickBot="1" x14ac:dyDescent="0.3">
      <c r="A37" s="48" t="s">
        <v>18</v>
      </c>
      <c r="B37" s="53" t="s">
        <v>45</v>
      </c>
      <c r="C37" s="1" t="s">
        <v>26</v>
      </c>
      <c r="D37" s="62" t="s">
        <v>39</v>
      </c>
      <c r="E37" s="44">
        <v>853</v>
      </c>
      <c r="F37" s="44"/>
      <c r="G37" s="45">
        <v>295</v>
      </c>
      <c r="H37" s="27">
        <f t="shared" si="28"/>
        <v>100000</v>
      </c>
      <c r="I37" s="34"/>
      <c r="J37" s="34"/>
      <c r="K37" s="35">
        <v>100000</v>
      </c>
      <c r="L37" s="27">
        <f t="shared" si="29"/>
        <v>100000</v>
      </c>
      <c r="M37" s="34"/>
      <c r="N37" s="34"/>
      <c r="O37" s="35">
        <v>100000</v>
      </c>
      <c r="P37" s="27">
        <f t="shared" si="30"/>
        <v>0</v>
      </c>
      <c r="Q37" s="28">
        <f t="shared" si="25"/>
        <v>0</v>
      </c>
      <c r="R37" s="28">
        <f t="shared" si="26"/>
        <v>0</v>
      </c>
      <c r="S37" s="29">
        <f t="shared" si="27"/>
        <v>0</v>
      </c>
      <c r="T37" s="36"/>
    </row>
    <row r="38" spans="1:20" ht="15.75" thickBot="1" x14ac:dyDescent="0.3">
      <c r="A38" s="101" t="s">
        <v>24</v>
      </c>
      <c r="B38" s="102"/>
      <c r="C38" s="103"/>
      <c r="D38" s="37"/>
      <c r="E38" s="38"/>
      <c r="F38" s="38"/>
      <c r="G38" s="39"/>
      <c r="H38" s="40">
        <f>H34+H35+H36+H37</f>
        <v>410320.36</v>
      </c>
      <c r="I38" s="40">
        <f>I33+I34+I35+I36+I37</f>
        <v>0</v>
      </c>
      <c r="J38" s="40">
        <f>J33+J34+J35+J36+J37</f>
        <v>0</v>
      </c>
      <c r="K38" s="40">
        <f>K34+K35+K36+K37</f>
        <v>410320.36</v>
      </c>
      <c r="L38" s="40">
        <f>L33</f>
        <v>402064</v>
      </c>
      <c r="M38" s="40">
        <f>M33+M34+M35+M36+M37</f>
        <v>0</v>
      </c>
      <c r="N38" s="40">
        <f t="shared" ref="N38" si="31">N33+N34+N35+N36+N37</f>
        <v>0</v>
      </c>
      <c r="O38" s="40">
        <f>O33</f>
        <v>402064</v>
      </c>
      <c r="P38" s="40">
        <f>Q38+R38+S38</f>
        <v>16512.719999999987</v>
      </c>
      <c r="Q38" s="40">
        <f>Q33+Q34+Q35+Q36+Q37</f>
        <v>0</v>
      </c>
      <c r="R38" s="40">
        <f>R33+R34+R35+R36+R37</f>
        <v>0</v>
      </c>
      <c r="S38" s="40">
        <f>S33+S34+S35+S36+S37</f>
        <v>16512.719999999987</v>
      </c>
      <c r="T38" s="40">
        <f t="shared" ref="T38" si="32">T30+T31+T32+T33+T34+T35+T36+T37</f>
        <v>0</v>
      </c>
    </row>
    <row r="39" spans="1:20" s="65" customFormat="1" ht="15.75" thickBot="1" x14ac:dyDescent="0.3">
      <c r="A39" s="104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6"/>
    </row>
    <row r="40" spans="1:20" s="71" customFormat="1" ht="16.5" thickBot="1" x14ac:dyDescent="0.3">
      <c r="A40" s="109" t="s">
        <v>1</v>
      </c>
      <c r="B40" s="110"/>
      <c r="C40" s="111"/>
      <c r="D40" s="66"/>
      <c r="E40" s="67"/>
      <c r="F40" s="67"/>
      <c r="G40" s="68"/>
      <c r="H40" s="69">
        <f>I40+J40+K40</f>
        <v>14655476.34</v>
      </c>
      <c r="I40" s="69">
        <f>I9+I12+I22+I32+I38</f>
        <v>0</v>
      </c>
      <c r="J40" s="69">
        <f>J9+J12+J22+J32+J38</f>
        <v>10398514</v>
      </c>
      <c r="K40" s="69">
        <f>K9+K12+K22+K32+K38</f>
        <v>4256962.34</v>
      </c>
      <c r="L40" s="69">
        <f>M40+N40+O40</f>
        <v>14550453.529999999</v>
      </c>
      <c r="M40" s="69">
        <f>M9+M12+M22+M32+M38</f>
        <v>0</v>
      </c>
      <c r="N40" s="69">
        <f>N9+N12+N22+N32+N38</f>
        <v>10308521.199999999</v>
      </c>
      <c r="O40" s="69">
        <f>O9+O12+O22+O32+O38</f>
        <v>4241932.33</v>
      </c>
      <c r="P40" s="69">
        <f>Q40+R40+S40</f>
        <v>113279.16999999977</v>
      </c>
      <c r="Q40" s="69">
        <f>Q9+Q12+Q22+Q32+Q38</f>
        <v>0</v>
      </c>
      <c r="R40" s="69">
        <f>R9+R12+R22+R32+R38</f>
        <v>89992.799999999814</v>
      </c>
      <c r="S40" s="69">
        <f>S9+S12+S22+S32+S38</f>
        <v>23286.369999999952</v>
      </c>
      <c r="T40" s="70"/>
    </row>
    <row r="41" spans="1:20" s="65" customFormat="1" ht="13.15" customHeight="1" x14ac:dyDescent="0.25">
      <c r="A41" s="72"/>
      <c r="B41" s="73"/>
      <c r="C41" s="4"/>
      <c r="D41" s="73"/>
      <c r="E41" s="73"/>
      <c r="F41" s="73"/>
      <c r="G41" s="73"/>
      <c r="H41" s="74"/>
      <c r="I41" s="75"/>
      <c r="J41" s="75"/>
      <c r="K41" s="75"/>
      <c r="L41" s="74"/>
      <c r="M41" s="75"/>
      <c r="N41" s="75"/>
      <c r="O41" s="75"/>
      <c r="P41" s="74"/>
      <c r="Q41" s="75"/>
      <c r="R41" s="75"/>
      <c r="S41" s="75"/>
      <c r="T41" s="76"/>
    </row>
    <row r="42" spans="1:20" s="65" customFormat="1" ht="9" customHeight="1" x14ac:dyDescent="0.25">
      <c r="A42" s="72"/>
      <c r="B42" s="73"/>
      <c r="C42" s="4"/>
      <c r="D42" s="73"/>
      <c r="E42" s="73"/>
      <c r="F42" s="73"/>
      <c r="G42" s="73"/>
      <c r="H42" s="74"/>
      <c r="I42" s="75"/>
      <c r="J42" s="75"/>
      <c r="K42" s="75"/>
      <c r="L42" s="74"/>
      <c r="M42" s="75"/>
      <c r="N42" s="75"/>
      <c r="O42" s="75"/>
      <c r="P42" s="74"/>
      <c r="Q42" s="75"/>
      <c r="R42" s="75"/>
      <c r="S42" s="75"/>
      <c r="T42" s="76"/>
    </row>
    <row r="43" spans="1:20" s="65" customFormat="1" hidden="1" x14ac:dyDescent="0.25">
      <c r="A43" s="72"/>
      <c r="B43" s="73"/>
      <c r="C43" s="4"/>
      <c r="D43" s="73"/>
      <c r="E43" s="73"/>
      <c r="F43" s="73"/>
      <c r="G43" s="73"/>
      <c r="H43" s="74"/>
      <c r="I43" s="75"/>
      <c r="J43" s="75"/>
      <c r="K43" s="75"/>
      <c r="L43" s="74"/>
      <c r="M43" s="75"/>
      <c r="N43" s="75"/>
      <c r="O43" s="75"/>
      <c r="P43" s="74"/>
      <c r="Q43" s="75"/>
      <c r="R43" s="75"/>
      <c r="S43" s="75"/>
      <c r="T43" s="76"/>
    </row>
    <row r="44" spans="1:20" x14ac:dyDescent="0.25">
      <c r="A44" s="77"/>
      <c r="B44" s="76"/>
      <c r="C44" s="76"/>
      <c r="D44" s="76"/>
      <c r="E44" s="76"/>
      <c r="F44" s="76"/>
      <c r="G44" s="76"/>
      <c r="H44" s="78"/>
      <c r="I44" s="78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7"/>
    </row>
    <row r="45" spans="1:20" x14ac:dyDescent="0.25">
      <c r="A45" s="77"/>
      <c r="B45" s="76"/>
      <c r="C45" s="76"/>
      <c r="D45" s="76"/>
      <c r="E45" s="76"/>
      <c r="F45" s="76"/>
      <c r="G45" s="76"/>
      <c r="H45" s="78"/>
      <c r="I45" s="78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7"/>
    </row>
    <row r="46" spans="1:20" x14ac:dyDescent="0.25">
      <c r="A46" s="77"/>
      <c r="B46" s="76"/>
      <c r="C46" s="76"/>
      <c r="D46" s="76"/>
      <c r="E46" s="76"/>
      <c r="F46" s="76"/>
      <c r="G46" s="76"/>
      <c r="H46" s="78"/>
      <c r="I46" s="78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7"/>
    </row>
    <row r="47" spans="1:20" x14ac:dyDescent="0.25">
      <c r="A47" s="77"/>
      <c r="B47" s="76"/>
      <c r="C47" s="76"/>
      <c r="D47" s="76"/>
      <c r="E47" s="76"/>
      <c r="F47" s="76"/>
      <c r="G47" s="76"/>
      <c r="H47" s="78"/>
      <c r="I47" s="78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7"/>
    </row>
    <row r="48" spans="1:20" x14ac:dyDescent="0.25">
      <c r="A48" s="77"/>
      <c r="B48" s="76"/>
      <c r="C48" s="76"/>
      <c r="D48" s="76"/>
      <c r="E48" s="76"/>
      <c r="F48" s="76"/>
      <c r="G48" s="76"/>
      <c r="H48" s="78"/>
      <c r="I48" s="78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7"/>
    </row>
    <row r="49" spans="1:20" x14ac:dyDescent="0.25">
      <c r="A49" s="77"/>
      <c r="B49" s="76"/>
      <c r="C49" s="76"/>
      <c r="D49" s="76"/>
      <c r="E49" s="76"/>
      <c r="F49" s="76"/>
      <c r="G49" s="76"/>
      <c r="H49" s="78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7"/>
    </row>
    <row r="50" spans="1:20" x14ac:dyDescent="0.25">
      <c r="A50" s="77"/>
      <c r="B50" s="76"/>
      <c r="C50" s="76"/>
      <c r="D50" s="76"/>
      <c r="E50" s="76"/>
      <c r="F50" s="76"/>
      <c r="G50" s="76"/>
      <c r="H50" s="78"/>
      <c r="I50" s="78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7"/>
    </row>
    <row r="51" spans="1:20" x14ac:dyDescent="0.25">
      <c r="A51" s="77"/>
      <c r="B51" s="76"/>
      <c r="C51" s="76"/>
      <c r="D51" s="76"/>
      <c r="E51" s="76"/>
      <c r="F51" s="76"/>
      <c r="G51" s="76"/>
      <c r="H51" s="78"/>
      <c r="I51" s="78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7"/>
    </row>
    <row r="52" spans="1:20" x14ac:dyDescent="0.25">
      <c r="A52" s="77"/>
      <c r="B52" s="76"/>
      <c r="C52" s="76"/>
      <c r="D52" s="76"/>
      <c r="E52" s="76"/>
      <c r="F52" s="76"/>
      <c r="G52" s="76"/>
      <c r="H52" s="78"/>
      <c r="I52" s="78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7"/>
    </row>
    <row r="53" spans="1:20" x14ac:dyDescent="0.25">
      <c r="A53" s="77"/>
      <c r="B53" s="76"/>
      <c r="C53" s="76"/>
      <c r="D53" s="76"/>
      <c r="E53" s="76"/>
      <c r="F53" s="76"/>
      <c r="G53" s="76"/>
      <c r="H53" s="78"/>
      <c r="I53" s="78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7"/>
    </row>
    <row r="54" spans="1:20" x14ac:dyDescent="0.25">
      <c r="A54" s="77"/>
      <c r="B54" s="76"/>
      <c r="C54" s="76"/>
      <c r="D54" s="76"/>
      <c r="E54" s="76"/>
      <c r="F54" s="76"/>
      <c r="G54" s="76"/>
      <c r="H54" s="78"/>
      <c r="I54" s="78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7"/>
    </row>
    <row r="55" spans="1:20" x14ac:dyDescent="0.25">
      <c r="A55" s="77"/>
      <c r="B55" s="76"/>
      <c r="C55" s="76"/>
      <c r="D55" s="76"/>
      <c r="E55" s="76"/>
      <c r="F55" s="76"/>
      <c r="G55" s="76"/>
      <c r="H55" s="78"/>
      <c r="I55" s="78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7"/>
    </row>
    <row r="56" spans="1:20" x14ac:dyDescent="0.25">
      <c r="A56" s="77"/>
      <c r="B56" s="76"/>
      <c r="C56" s="76"/>
      <c r="D56" s="76"/>
      <c r="E56" s="76"/>
      <c r="F56" s="76"/>
      <c r="G56" s="76"/>
      <c r="H56" s="78"/>
      <c r="I56" s="78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7"/>
    </row>
    <row r="57" spans="1:20" x14ac:dyDescent="0.25">
      <c r="A57" s="77"/>
      <c r="B57" s="76"/>
      <c r="C57" s="76"/>
      <c r="D57" s="76"/>
      <c r="E57" s="76"/>
      <c r="F57" s="76"/>
      <c r="G57" s="76"/>
      <c r="H57" s="78"/>
      <c r="I57" s="78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7"/>
    </row>
    <row r="58" spans="1:20" x14ac:dyDescent="0.25">
      <c r="A58" s="77"/>
      <c r="B58" s="76"/>
      <c r="C58" s="76"/>
      <c r="D58" s="76"/>
      <c r="E58" s="76"/>
      <c r="F58" s="76"/>
      <c r="G58" s="76"/>
      <c r="H58" s="78"/>
      <c r="I58" s="78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7"/>
    </row>
    <row r="59" spans="1:20" x14ac:dyDescent="0.25">
      <c r="A59" s="77"/>
      <c r="B59" s="76"/>
      <c r="C59" s="76"/>
      <c r="D59" s="76"/>
      <c r="E59" s="76"/>
      <c r="F59" s="76"/>
      <c r="G59" s="76"/>
      <c r="H59" s="78"/>
      <c r="I59" s="78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7"/>
    </row>
    <row r="60" spans="1:20" x14ac:dyDescent="0.25">
      <c r="A60" s="77"/>
      <c r="B60" s="76"/>
      <c r="C60" s="76"/>
      <c r="D60" s="76"/>
      <c r="E60" s="76"/>
      <c r="F60" s="76"/>
      <c r="G60" s="76"/>
      <c r="H60" s="78"/>
      <c r="I60" s="78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7"/>
    </row>
    <row r="61" spans="1:20" x14ac:dyDescent="0.25">
      <c r="A61" s="77"/>
      <c r="B61" s="76"/>
      <c r="C61" s="76"/>
      <c r="D61" s="76"/>
      <c r="E61" s="76"/>
      <c r="F61" s="76"/>
      <c r="G61" s="76"/>
      <c r="H61" s="78"/>
      <c r="I61" s="78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7"/>
    </row>
    <row r="62" spans="1:20" x14ac:dyDescent="0.25">
      <c r="A62" s="77"/>
      <c r="B62" s="76"/>
      <c r="C62" s="76"/>
      <c r="D62" s="76"/>
      <c r="E62" s="76"/>
      <c r="F62" s="76"/>
      <c r="G62" s="76"/>
      <c r="H62" s="78"/>
      <c r="I62" s="78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7"/>
    </row>
    <row r="63" spans="1:20" x14ac:dyDescent="0.25">
      <c r="A63" s="77"/>
      <c r="B63" s="76"/>
      <c r="C63" s="76"/>
      <c r="D63" s="76"/>
      <c r="E63" s="76"/>
      <c r="F63" s="76"/>
      <c r="G63" s="76"/>
      <c r="H63" s="78"/>
      <c r="I63" s="78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7"/>
    </row>
    <row r="64" spans="1:20" x14ac:dyDescent="0.25">
      <c r="A64" s="77"/>
      <c r="B64" s="76"/>
      <c r="C64" s="76"/>
      <c r="D64" s="76"/>
      <c r="E64" s="76"/>
      <c r="F64" s="76"/>
      <c r="G64" s="76"/>
      <c r="H64" s="78"/>
      <c r="I64" s="78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7"/>
    </row>
    <row r="65" spans="1:20" x14ac:dyDescent="0.25">
      <c r="A65" s="77"/>
      <c r="B65" s="76"/>
      <c r="C65" s="76"/>
      <c r="D65" s="76"/>
      <c r="E65" s="76"/>
      <c r="F65" s="76"/>
      <c r="G65" s="76"/>
      <c r="H65" s="78"/>
      <c r="I65" s="78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7"/>
    </row>
    <row r="66" spans="1:20" x14ac:dyDescent="0.25">
      <c r="A66" s="77"/>
      <c r="B66" s="76"/>
      <c r="C66" s="76"/>
      <c r="D66" s="76"/>
      <c r="E66" s="76"/>
      <c r="F66" s="76"/>
      <c r="G66" s="76"/>
      <c r="H66" s="78"/>
      <c r="I66" s="78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7"/>
    </row>
    <row r="67" spans="1:20" x14ac:dyDescent="0.25">
      <c r="A67" s="77"/>
      <c r="B67" s="76"/>
      <c r="C67" s="76"/>
      <c r="D67" s="76"/>
      <c r="E67" s="76"/>
      <c r="F67" s="76"/>
      <c r="G67" s="76"/>
      <c r="H67" s="78"/>
      <c r="I67" s="78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7"/>
    </row>
    <row r="68" spans="1:20" x14ac:dyDescent="0.25">
      <c r="A68" s="77"/>
      <c r="B68" s="76"/>
      <c r="C68" s="76"/>
      <c r="D68" s="76"/>
      <c r="E68" s="76"/>
      <c r="F68" s="76"/>
      <c r="G68" s="76"/>
      <c r="H68" s="78"/>
      <c r="I68" s="78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7"/>
    </row>
    <row r="69" spans="1:20" x14ac:dyDescent="0.25">
      <c r="A69" s="77"/>
      <c r="B69" s="76"/>
      <c r="C69" s="76"/>
      <c r="D69" s="76"/>
      <c r="E69" s="76"/>
      <c r="F69" s="76"/>
      <c r="G69" s="76"/>
      <c r="H69" s="78"/>
      <c r="I69" s="78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7"/>
    </row>
    <row r="70" spans="1:20" x14ac:dyDescent="0.25">
      <c r="A70" s="77"/>
      <c r="B70" s="76"/>
      <c r="C70" s="76"/>
      <c r="D70" s="76"/>
      <c r="E70" s="76"/>
      <c r="F70" s="76"/>
      <c r="G70" s="76"/>
      <c r="H70" s="78"/>
      <c r="I70" s="78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7"/>
    </row>
    <row r="71" spans="1:20" x14ac:dyDescent="0.25">
      <c r="A71" s="77"/>
      <c r="B71" s="76"/>
      <c r="C71" s="76"/>
      <c r="D71" s="76"/>
      <c r="E71" s="76"/>
      <c r="F71" s="76"/>
      <c r="G71" s="76"/>
      <c r="H71" s="78"/>
      <c r="I71" s="78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7"/>
    </row>
    <row r="72" spans="1:20" x14ac:dyDescent="0.25">
      <c r="A72" s="77"/>
      <c r="B72" s="76"/>
      <c r="C72" s="76"/>
      <c r="D72" s="76"/>
      <c r="E72" s="76"/>
      <c r="F72" s="76"/>
      <c r="G72" s="76"/>
      <c r="H72" s="78"/>
      <c r="I72" s="78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7"/>
    </row>
    <row r="73" spans="1:20" x14ac:dyDescent="0.25">
      <c r="A73" s="77"/>
      <c r="B73" s="76"/>
      <c r="C73" s="76"/>
      <c r="D73" s="76"/>
      <c r="E73" s="76"/>
      <c r="F73" s="76"/>
      <c r="G73" s="76"/>
      <c r="H73" s="78"/>
      <c r="I73" s="78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7"/>
    </row>
    <row r="74" spans="1:20" x14ac:dyDescent="0.25">
      <c r="A74" s="77"/>
      <c r="B74" s="76"/>
      <c r="C74" s="76"/>
      <c r="D74" s="76"/>
      <c r="E74" s="76"/>
      <c r="F74" s="76"/>
      <c r="G74" s="76"/>
      <c r="H74" s="78"/>
      <c r="I74" s="78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7"/>
    </row>
    <row r="75" spans="1:20" x14ac:dyDescent="0.25">
      <c r="A75" s="77"/>
      <c r="B75" s="76"/>
      <c r="C75" s="76"/>
      <c r="D75" s="76"/>
      <c r="E75" s="76"/>
      <c r="F75" s="76"/>
      <c r="G75" s="76"/>
      <c r="H75" s="78"/>
      <c r="I75" s="78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7"/>
    </row>
    <row r="76" spans="1:20" x14ac:dyDescent="0.25">
      <c r="A76" s="77"/>
      <c r="B76" s="76"/>
      <c r="C76" s="76"/>
      <c r="D76" s="76"/>
      <c r="E76" s="76"/>
      <c r="F76" s="76"/>
      <c r="G76" s="76"/>
      <c r="H76" s="78"/>
      <c r="I76" s="78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7"/>
    </row>
    <row r="77" spans="1:20" x14ac:dyDescent="0.25">
      <c r="A77" s="77"/>
      <c r="B77" s="76"/>
      <c r="C77" s="76"/>
      <c r="D77" s="76"/>
      <c r="E77" s="76"/>
      <c r="F77" s="76"/>
      <c r="G77" s="76"/>
      <c r="H77" s="78"/>
      <c r="I77" s="78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7"/>
    </row>
    <row r="78" spans="1:20" x14ac:dyDescent="0.25">
      <c r="A78" s="77"/>
      <c r="B78" s="76"/>
      <c r="C78" s="76"/>
      <c r="D78" s="76"/>
      <c r="E78" s="76"/>
      <c r="F78" s="76"/>
      <c r="G78" s="76"/>
      <c r="H78" s="78"/>
      <c r="I78" s="78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7"/>
    </row>
    <row r="79" spans="1:20" x14ac:dyDescent="0.25">
      <c r="A79" s="77"/>
      <c r="B79" s="76"/>
      <c r="C79" s="76"/>
      <c r="D79" s="76"/>
      <c r="E79" s="76"/>
      <c r="F79" s="76"/>
      <c r="G79" s="76"/>
      <c r="H79" s="78"/>
      <c r="I79" s="78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7"/>
    </row>
    <row r="80" spans="1:20" x14ac:dyDescent="0.25">
      <c r="A80" s="77"/>
      <c r="B80" s="76"/>
      <c r="C80" s="76"/>
      <c r="D80" s="76"/>
      <c r="E80" s="76"/>
      <c r="F80" s="76"/>
      <c r="G80" s="76"/>
      <c r="H80" s="78"/>
      <c r="I80" s="78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7"/>
    </row>
    <row r="81" spans="1:20" x14ac:dyDescent="0.25">
      <c r="A81" s="77"/>
      <c r="B81" s="76"/>
      <c r="C81" s="76"/>
      <c r="D81" s="76"/>
      <c r="E81" s="76"/>
      <c r="F81" s="76"/>
      <c r="G81" s="76"/>
      <c r="H81" s="78"/>
      <c r="I81" s="78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7"/>
    </row>
    <row r="82" spans="1:20" x14ac:dyDescent="0.25">
      <c r="A82" s="77"/>
      <c r="B82" s="76"/>
      <c r="C82" s="76"/>
      <c r="D82" s="76"/>
      <c r="E82" s="76"/>
      <c r="F82" s="76"/>
      <c r="G82" s="76"/>
      <c r="H82" s="78"/>
      <c r="I82" s="78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7"/>
    </row>
    <row r="83" spans="1:20" x14ac:dyDescent="0.25">
      <c r="A83" s="77"/>
      <c r="B83" s="76"/>
      <c r="C83" s="76"/>
      <c r="D83" s="76"/>
      <c r="E83" s="76"/>
      <c r="F83" s="76"/>
      <c r="G83" s="76"/>
      <c r="H83" s="78"/>
      <c r="I83" s="78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7"/>
    </row>
    <row r="84" spans="1:20" x14ac:dyDescent="0.25">
      <c r="A84" s="77"/>
      <c r="B84" s="76"/>
      <c r="C84" s="76"/>
      <c r="D84" s="76"/>
      <c r="E84" s="76"/>
      <c r="F84" s="76"/>
      <c r="G84" s="76"/>
      <c r="H84" s="78"/>
      <c r="I84" s="78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7"/>
    </row>
    <row r="85" spans="1:20" x14ac:dyDescent="0.25">
      <c r="A85" s="77"/>
      <c r="B85" s="76"/>
      <c r="C85" s="76"/>
      <c r="D85" s="76"/>
      <c r="E85" s="76"/>
      <c r="F85" s="76"/>
      <c r="G85" s="76"/>
      <c r="H85" s="78"/>
      <c r="I85" s="78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7"/>
    </row>
    <row r="86" spans="1:20" x14ac:dyDescent="0.25">
      <c r="A86" s="77"/>
      <c r="B86" s="76"/>
      <c r="C86" s="76"/>
      <c r="D86" s="76"/>
      <c r="E86" s="76"/>
      <c r="F86" s="76"/>
      <c r="G86" s="76"/>
      <c r="H86" s="78"/>
      <c r="I86" s="78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7"/>
    </row>
    <row r="87" spans="1:20" x14ac:dyDescent="0.25">
      <c r="A87" s="77"/>
      <c r="B87" s="76"/>
      <c r="C87" s="76"/>
      <c r="D87" s="76"/>
      <c r="E87" s="76"/>
      <c r="F87" s="76"/>
      <c r="G87" s="76"/>
      <c r="H87" s="78"/>
      <c r="I87" s="78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7"/>
    </row>
    <row r="88" spans="1:20" x14ac:dyDescent="0.25">
      <c r="A88" s="77"/>
      <c r="B88" s="76"/>
      <c r="C88" s="76"/>
      <c r="D88" s="76"/>
      <c r="E88" s="76"/>
      <c r="F88" s="76"/>
      <c r="G88" s="76"/>
      <c r="H88" s="78"/>
      <c r="I88" s="78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7"/>
    </row>
    <row r="89" spans="1:20" x14ac:dyDescent="0.25">
      <c r="A89" s="77"/>
      <c r="B89" s="76"/>
      <c r="C89" s="76"/>
      <c r="D89" s="76"/>
      <c r="E89" s="76"/>
      <c r="F89" s="76"/>
      <c r="G89" s="76"/>
      <c r="H89" s="78"/>
      <c r="I89" s="78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7"/>
    </row>
    <row r="90" spans="1:20" x14ac:dyDescent="0.25">
      <c r="A90" s="77"/>
      <c r="B90" s="76"/>
      <c r="C90" s="76"/>
      <c r="D90" s="76"/>
      <c r="E90" s="76"/>
      <c r="F90" s="76"/>
      <c r="G90" s="76"/>
      <c r="H90" s="78"/>
      <c r="I90" s="78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7"/>
    </row>
    <row r="91" spans="1:20" x14ac:dyDescent="0.25">
      <c r="A91" s="77"/>
      <c r="B91" s="76"/>
      <c r="C91" s="76"/>
      <c r="D91" s="76"/>
      <c r="E91" s="76"/>
      <c r="F91" s="76"/>
      <c r="G91" s="76"/>
      <c r="H91" s="78"/>
      <c r="I91" s="78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7"/>
    </row>
    <row r="92" spans="1:20" x14ac:dyDescent="0.25">
      <c r="A92" s="77"/>
      <c r="B92" s="76"/>
      <c r="C92" s="76"/>
      <c r="D92" s="76"/>
      <c r="E92" s="76"/>
      <c r="F92" s="76"/>
      <c r="G92" s="76"/>
      <c r="H92" s="78"/>
      <c r="I92" s="78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7"/>
    </row>
    <row r="93" spans="1:20" x14ac:dyDescent="0.25">
      <c r="A93" s="77"/>
      <c r="B93" s="76"/>
      <c r="C93" s="76"/>
      <c r="D93" s="76"/>
      <c r="E93" s="76"/>
      <c r="F93" s="76"/>
      <c r="G93" s="76"/>
      <c r="H93" s="78"/>
      <c r="I93" s="78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7"/>
    </row>
    <row r="94" spans="1:20" x14ac:dyDescent="0.25">
      <c r="A94" s="77"/>
      <c r="B94" s="76"/>
      <c r="C94" s="76"/>
      <c r="D94" s="76"/>
      <c r="E94" s="76"/>
      <c r="F94" s="76"/>
      <c r="G94" s="76"/>
      <c r="H94" s="78"/>
      <c r="I94" s="78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7"/>
    </row>
    <row r="95" spans="1:20" x14ac:dyDescent="0.25">
      <c r="A95" s="77"/>
      <c r="B95" s="76"/>
      <c r="C95" s="76"/>
      <c r="D95" s="76"/>
      <c r="E95" s="76"/>
      <c r="F95" s="76"/>
      <c r="G95" s="76"/>
      <c r="H95" s="78"/>
      <c r="I95" s="78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7"/>
    </row>
    <row r="96" spans="1:20" x14ac:dyDescent="0.25">
      <c r="A96" s="77"/>
      <c r="B96" s="76"/>
      <c r="C96" s="76"/>
      <c r="D96" s="76"/>
      <c r="E96" s="76"/>
      <c r="F96" s="76"/>
      <c r="G96" s="76"/>
      <c r="H96" s="78"/>
      <c r="I96" s="78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7"/>
    </row>
    <row r="97" spans="1:20" x14ac:dyDescent="0.25">
      <c r="A97" s="77"/>
      <c r="B97" s="76"/>
      <c r="C97" s="76"/>
      <c r="D97" s="76"/>
      <c r="E97" s="76"/>
      <c r="F97" s="76"/>
      <c r="G97" s="76"/>
      <c r="H97" s="78"/>
      <c r="I97" s="78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7"/>
    </row>
    <row r="98" spans="1:20" x14ac:dyDescent="0.25">
      <c r="A98" s="77"/>
      <c r="B98" s="76"/>
      <c r="C98" s="76"/>
      <c r="D98" s="76"/>
      <c r="E98" s="76"/>
      <c r="F98" s="76"/>
      <c r="G98" s="76"/>
      <c r="H98" s="78"/>
      <c r="I98" s="78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7"/>
    </row>
    <row r="99" spans="1:20" x14ac:dyDescent="0.25">
      <c r="A99" s="77"/>
      <c r="B99" s="76"/>
      <c r="C99" s="76"/>
      <c r="D99" s="76"/>
      <c r="E99" s="76"/>
      <c r="F99" s="76"/>
      <c r="G99" s="76"/>
      <c r="H99" s="78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7"/>
    </row>
    <row r="100" spans="1:20" x14ac:dyDescent="0.25">
      <c r="A100" s="77"/>
      <c r="B100" s="76"/>
      <c r="C100" s="76"/>
      <c r="D100" s="76"/>
      <c r="E100" s="76"/>
      <c r="F100" s="76"/>
      <c r="G100" s="76"/>
      <c r="H100" s="78"/>
      <c r="I100" s="78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7"/>
    </row>
    <row r="101" spans="1:20" x14ac:dyDescent="0.25">
      <c r="A101" s="77"/>
      <c r="B101" s="76"/>
      <c r="C101" s="76"/>
      <c r="D101" s="76"/>
      <c r="E101" s="76"/>
      <c r="F101" s="76"/>
      <c r="G101" s="76"/>
      <c r="H101" s="78"/>
      <c r="I101" s="78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7"/>
    </row>
    <row r="102" spans="1:20" x14ac:dyDescent="0.25">
      <c r="A102" s="77"/>
      <c r="B102" s="76"/>
      <c r="C102" s="76"/>
      <c r="D102" s="76"/>
      <c r="E102" s="76"/>
      <c r="F102" s="76"/>
      <c r="G102" s="76"/>
      <c r="H102" s="78"/>
      <c r="I102" s="78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7"/>
    </row>
    <row r="103" spans="1:20" x14ac:dyDescent="0.25">
      <c r="A103" s="77"/>
      <c r="B103" s="76"/>
      <c r="C103" s="76"/>
      <c r="D103" s="76"/>
      <c r="E103" s="76"/>
      <c r="F103" s="76"/>
      <c r="G103" s="76"/>
      <c r="H103" s="78"/>
      <c r="I103" s="78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7"/>
    </row>
    <row r="104" spans="1:20" x14ac:dyDescent="0.25">
      <c r="A104" s="77"/>
      <c r="B104" s="76"/>
      <c r="C104" s="76"/>
      <c r="D104" s="76"/>
      <c r="E104" s="76"/>
      <c r="F104" s="76"/>
      <c r="G104" s="76"/>
      <c r="H104" s="78"/>
      <c r="I104" s="78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7"/>
    </row>
    <row r="105" spans="1:20" x14ac:dyDescent="0.25">
      <c r="A105" s="77"/>
      <c r="B105" s="76"/>
      <c r="C105" s="76"/>
      <c r="D105" s="76"/>
      <c r="E105" s="76"/>
      <c r="F105" s="76"/>
      <c r="G105" s="76"/>
      <c r="H105" s="78"/>
      <c r="I105" s="78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7"/>
    </row>
    <row r="106" spans="1:20" x14ac:dyDescent="0.25">
      <c r="A106" s="77"/>
      <c r="B106" s="76"/>
      <c r="C106" s="76"/>
      <c r="D106" s="76"/>
      <c r="E106" s="76"/>
      <c r="F106" s="76"/>
      <c r="G106" s="76"/>
      <c r="H106" s="78"/>
      <c r="I106" s="78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7"/>
    </row>
    <row r="107" spans="1:20" x14ac:dyDescent="0.25">
      <c r="A107" s="77"/>
      <c r="B107" s="76"/>
      <c r="C107" s="76"/>
      <c r="D107" s="76"/>
      <c r="E107" s="76"/>
      <c r="F107" s="76"/>
      <c r="G107" s="76"/>
      <c r="H107" s="78"/>
      <c r="I107" s="78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7"/>
    </row>
    <row r="108" spans="1:20" x14ac:dyDescent="0.25">
      <c r="A108" s="77"/>
      <c r="B108" s="76"/>
      <c r="C108" s="76"/>
      <c r="D108" s="76"/>
      <c r="E108" s="76"/>
      <c r="F108" s="76"/>
      <c r="G108" s="76"/>
      <c r="H108" s="78"/>
      <c r="I108" s="78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7"/>
    </row>
    <row r="109" spans="1:20" x14ac:dyDescent="0.25">
      <c r="A109" s="77"/>
      <c r="B109" s="76"/>
      <c r="C109" s="76"/>
      <c r="D109" s="76"/>
      <c r="E109" s="76"/>
      <c r="F109" s="76"/>
      <c r="G109" s="76"/>
      <c r="H109" s="78"/>
      <c r="I109" s="78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7"/>
    </row>
    <row r="110" spans="1:20" x14ac:dyDescent="0.25">
      <c r="A110" s="77"/>
      <c r="B110" s="76"/>
      <c r="C110" s="76"/>
      <c r="D110" s="76"/>
      <c r="E110" s="76"/>
      <c r="F110" s="76"/>
      <c r="G110" s="76"/>
      <c r="H110" s="78"/>
      <c r="I110" s="78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7"/>
    </row>
    <row r="111" spans="1:20" x14ac:dyDescent="0.25">
      <c r="A111" s="77"/>
      <c r="B111" s="76"/>
      <c r="C111" s="76"/>
      <c r="D111" s="76"/>
      <c r="E111" s="76"/>
      <c r="F111" s="76"/>
      <c r="G111" s="76"/>
      <c r="H111" s="78"/>
      <c r="I111" s="78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7"/>
    </row>
    <row r="112" spans="1:20" x14ac:dyDescent="0.25">
      <c r="A112" s="77"/>
      <c r="B112" s="76"/>
      <c r="C112" s="76"/>
      <c r="D112" s="76"/>
      <c r="E112" s="76"/>
      <c r="F112" s="76"/>
      <c r="G112" s="76"/>
      <c r="H112" s="78"/>
      <c r="I112" s="78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7"/>
    </row>
    <row r="113" spans="1:20" x14ac:dyDescent="0.25">
      <c r="A113" s="77"/>
      <c r="B113" s="76"/>
      <c r="C113" s="76"/>
      <c r="D113" s="76"/>
      <c r="E113" s="76"/>
      <c r="F113" s="76"/>
      <c r="G113" s="76"/>
      <c r="H113" s="78"/>
      <c r="I113" s="78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7"/>
    </row>
    <row r="114" spans="1:20" x14ac:dyDescent="0.25">
      <c r="A114" s="77"/>
      <c r="B114" s="76"/>
      <c r="C114" s="76"/>
      <c r="D114" s="76"/>
      <c r="E114" s="76"/>
      <c r="F114" s="76"/>
      <c r="G114" s="76"/>
      <c r="H114" s="78"/>
      <c r="I114" s="78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7"/>
    </row>
    <row r="115" spans="1:20" x14ac:dyDescent="0.25">
      <c r="A115" s="77"/>
      <c r="B115" s="76"/>
      <c r="C115" s="76"/>
      <c r="D115" s="76"/>
      <c r="E115" s="76"/>
      <c r="F115" s="76"/>
      <c r="G115" s="76"/>
      <c r="H115" s="78"/>
      <c r="I115" s="78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7"/>
    </row>
    <row r="116" spans="1:20" x14ac:dyDescent="0.25">
      <c r="A116" s="77"/>
      <c r="B116" s="76"/>
      <c r="C116" s="76"/>
      <c r="D116" s="76"/>
      <c r="E116" s="76"/>
      <c r="F116" s="76"/>
      <c r="G116" s="76"/>
      <c r="H116" s="78"/>
      <c r="I116" s="78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7"/>
    </row>
    <row r="117" spans="1:20" x14ac:dyDescent="0.25">
      <c r="A117" s="77"/>
      <c r="B117" s="76"/>
      <c r="C117" s="76"/>
      <c r="D117" s="76"/>
      <c r="E117" s="76"/>
      <c r="F117" s="76"/>
      <c r="G117" s="76"/>
      <c r="H117" s="78"/>
      <c r="I117" s="78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7"/>
    </row>
    <row r="118" spans="1:20" x14ac:dyDescent="0.25">
      <c r="A118" s="77"/>
      <c r="B118" s="76"/>
      <c r="C118" s="76"/>
      <c r="D118" s="76"/>
      <c r="E118" s="76"/>
      <c r="F118" s="76"/>
      <c r="G118" s="76"/>
      <c r="H118" s="78"/>
      <c r="I118" s="78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7"/>
    </row>
    <row r="119" spans="1:20" x14ac:dyDescent="0.25">
      <c r="A119" s="77"/>
      <c r="B119" s="76"/>
      <c r="C119" s="76"/>
      <c r="D119" s="76"/>
      <c r="E119" s="76"/>
      <c r="F119" s="76"/>
      <c r="G119" s="76"/>
      <c r="H119" s="78"/>
      <c r="I119" s="78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7"/>
    </row>
    <row r="120" spans="1:20" x14ac:dyDescent="0.25">
      <c r="A120" s="77"/>
      <c r="B120" s="76"/>
      <c r="C120" s="76"/>
      <c r="D120" s="76"/>
      <c r="E120" s="76"/>
      <c r="F120" s="76"/>
      <c r="G120" s="76"/>
      <c r="H120" s="78"/>
      <c r="I120" s="78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7"/>
    </row>
    <row r="121" spans="1:20" x14ac:dyDescent="0.25">
      <c r="A121" s="77"/>
      <c r="B121" s="76"/>
      <c r="C121" s="76"/>
      <c r="D121" s="76"/>
      <c r="E121" s="76"/>
      <c r="F121" s="76"/>
      <c r="G121" s="76"/>
      <c r="H121" s="78"/>
      <c r="I121" s="78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7"/>
    </row>
    <row r="122" spans="1:20" x14ac:dyDescent="0.25">
      <c r="A122" s="77"/>
      <c r="B122" s="76"/>
      <c r="C122" s="76"/>
      <c r="D122" s="76"/>
      <c r="E122" s="76"/>
      <c r="F122" s="76"/>
      <c r="G122" s="76"/>
      <c r="H122" s="78"/>
      <c r="I122" s="78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7"/>
    </row>
    <row r="123" spans="1:20" x14ac:dyDescent="0.25">
      <c r="A123" s="77"/>
      <c r="B123" s="76"/>
      <c r="C123" s="76"/>
      <c r="D123" s="76"/>
      <c r="E123" s="76"/>
      <c r="F123" s="76"/>
      <c r="G123" s="76"/>
      <c r="H123" s="78"/>
      <c r="I123" s="78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7"/>
    </row>
    <row r="124" spans="1:20" x14ac:dyDescent="0.25">
      <c r="A124" s="77"/>
      <c r="B124" s="76"/>
      <c r="C124" s="76"/>
      <c r="D124" s="76"/>
      <c r="E124" s="76"/>
      <c r="F124" s="76"/>
      <c r="G124" s="76"/>
      <c r="H124" s="78"/>
      <c r="I124" s="78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7"/>
    </row>
    <row r="125" spans="1:20" x14ac:dyDescent="0.25">
      <c r="A125" s="77"/>
      <c r="B125" s="76"/>
      <c r="C125" s="76"/>
      <c r="D125" s="76"/>
      <c r="E125" s="76"/>
      <c r="F125" s="76"/>
      <c r="G125" s="76"/>
      <c r="H125" s="78"/>
      <c r="I125" s="78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7"/>
    </row>
    <row r="126" spans="1:20" x14ac:dyDescent="0.25">
      <c r="A126" s="77"/>
      <c r="B126" s="76"/>
      <c r="C126" s="76"/>
      <c r="D126" s="76"/>
      <c r="E126" s="76"/>
      <c r="F126" s="76"/>
      <c r="G126" s="76"/>
      <c r="H126" s="78"/>
      <c r="I126" s="78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7"/>
    </row>
    <row r="127" spans="1:20" x14ac:dyDescent="0.25">
      <c r="A127" s="77"/>
      <c r="B127" s="76"/>
      <c r="C127" s="76"/>
      <c r="D127" s="76"/>
      <c r="E127" s="76"/>
      <c r="F127" s="76"/>
      <c r="G127" s="76"/>
      <c r="H127" s="78"/>
      <c r="I127" s="78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7"/>
    </row>
    <row r="128" spans="1:20" x14ac:dyDescent="0.25">
      <c r="A128" s="77"/>
      <c r="B128" s="76"/>
      <c r="C128" s="76"/>
      <c r="D128" s="76"/>
      <c r="E128" s="76"/>
      <c r="F128" s="76"/>
      <c r="G128" s="76"/>
      <c r="H128" s="78"/>
      <c r="I128" s="78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7"/>
    </row>
    <row r="129" spans="1:20" x14ac:dyDescent="0.25">
      <c r="A129" s="77"/>
      <c r="B129" s="76"/>
      <c r="C129" s="76"/>
      <c r="D129" s="76"/>
      <c r="E129" s="76"/>
      <c r="F129" s="76"/>
      <c r="G129" s="76"/>
      <c r="H129" s="78"/>
      <c r="I129" s="78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7"/>
    </row>
    <row r="130" spans="1:20" x14ac:dyDescent="0.25">
      <c r="A130" s="77"/>
      <c r="B130" s="76"/>
      <c r="C130" s="76"/>
      <c r="D130" s="76"/>
      <c r="E130" s="76"/>
      <c r="F130" s="76"/>
      <c r="G130" s="76"/>
      <c r="H130" s="78"/>
      <c r="I130" s="78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7"/>
    </row>
    <row r="131" spans="1:20" x14ac:dyDescent="0.25">
      <c r="A131" s="77"/>
      <c r="B131" s="76"/>
      <c r="C131" s="76"/>
      <c r="D131" s="76"/>
      <c r="E131" s="76"/>
      <c r="F131" s="76"/>
      <c r="G131" s="76"/>
      <c r="H131" s="78"/>
      <c r="I131" s="78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7"/>
    </row>
    <row r="132" spans="1:20" x14ac:dyDescent="0.25">
      <c r="A132" s="77"/>
      <c r="B132" s="76"/>
      <c r="C132" s="76"/>
      <c r="D132" s="76"/>
      <c r="E132" s="76"/>
      <c r="F132" s="76"/>
      <c r="G132" s="76"/>
      <c r="H132" s="78"/>
      <c r="I132" s="78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7"/>
    </row>
    <row r="133" spans="1:20" x14ac:dyDescent="0.25">
      <c r="A133" s="77"/>
      <c r="B133" s="76"/>
      <c r="C133" s="76"/>
      <c r="D133" s="76"/>
      <c r="E133" s="76"/>
      <c r="F133" s="76"/>
      <c r="G133" s="76"/>
      <c r="H133" s="78"/>
      <c r="I133" s="78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7"/>
    </row>
    <row r="134" spans="1:20" x14ac:dyDescent="0.25">
      <c r="A134" s="77"/>
      <c r="B134" s="76"/>
      <c r="C134" s="76"/>
      <c r="D134" s="76"/>
      <c r="E134" s="76"/>
      <c r="F134" s="76"/>
      <c r="G134" s="76"/>
      <c r="H134" s="78"/>
      <c r="I134" s="78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7"/>
    </row>
    <row r="135" spans="1:20" x14ac:dyDescent="0.25">
      <c r="A135" s="77"/>
      <c r="B135" s="76"/>
      <c r="C135" s="76"/>
      <c r="D135" s="76"/>
      <c r="E135" s="76"/>
      <c r="F135" s="76"/>
      <c r="G135" s="76"/>
      <c r="H135" s="78"/>
      <c r="I135" s="78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7"/>
    </row>
    <row r="136" spans="1:20" x14ac:dyDescent="0.25">
      <c r="A136" s="77"/>
      <c r="B136" s="76"/>
      <c r="C136" s="76"/>
      <c r="D136" s="76"/>
      <c r="E136" s="76"/>
      <c r="F136" s="76"/>
      <c r="G136" s="76"/>
      <c r="H136" s="78"/>
      <c r="I136" s="78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7"/>
    </row>
    <row r="137" spans="1:20" x14ac:dyDescent="0.25">
      <c r="A137" s="77"/>
      <c r="B137" s="76"/>
      <c r="C137" s="76"/>
      <c r="D137" s="76"/>
      <c r="E137" s="76"/>
      <c r="F137" s="76"/>
      <c r="G137" s="76"/>
      <c r="H137" s="78"/>
      <c r="I137" s="78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7"/>
    </row>
    <row r="138" spans="1:20" x14ac:dyDescent="0.25">
      <c r="A138" s="77"/>
      <c r="B138" s="76"/>
      <c r="C138" s="76"/>
      <c r="D138" s="76"/>
      <c r="E138" s="76"/>
      <c r="F138" s="76"/>
      <c r="G138" s="76"/>
      <c r="H138" s="78"/>
      <c r="I138" s="78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7"/>
    </row>
    <row r="139" spans="1:20" x14ac:dyDescent="0.25">
      <c r="A139" s="77"/>
      <c r="B139" s="76"/>
      <c r="C139" s="76"/>
      <c r="D139" s="76"/>
      <c r="E139" s="76"/>
      <c r="F139" s="76"/>
      <c r="G139" s="76"/>
      <c r="H139" s="78"/>
      <c r="I139" s="78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7"/>
    </row>
    <row r="140" spans="1:20" x14ac:dyDescent="0.25">
      <c r="A140" s="77"/>
      <c r="B140" s="76"/>
      <c r="C140" s="76"/>
      <c r="D140" s="76"/>
      <c r="E140" s="76"/>
      <c r="F140" s="76"/>
      <c r="G140" s="76"/>
      <c r="H140" s="78"/>
      <c r="I140" s="78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7"/>
    </row>
    <row r="141" spans="1:20" x14ac:dyDescent="0.25">
      <c r="A141" s="77"/>
      <c r="B141" s="76"/>
      <c r="C141" s="76"/>
      <c r="D141" s="76"/>
      <c r="E141" s="76"/>
      <c r="F141" s="76"/>
      <c r="G141" s="76"/>
      <c r="H141" s="78"/>
      <c r="I141" s="78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7"/>
    </row>
    <row r="142" spans="1:20" x14ac:dyDescent="0.25">
      <c r="A142" s="77"/>
      <c r="B142" s="76"/>
      <c r="C142" s="76"/>
      <c r="D142" s="76"/>
      <c r="E142" s="76"/>
      <c r="F142" s="76"/>
      <c r="G142" s="76"/>
      <c r="H142" s="78"/>
      <c r="I142" s="78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7"/>
    </row>
    <row r="143" spans="1:20" x14ac:dyDescent="0.25">
      <c r="A143" s="77"/>
      <c r="B143" s="76"/>
      <c r="C143" s="76"/>
      <c r="D143" s="76"/>
      <c r="E143" s="76"/>
      <c r="F143" s="76"/>
      <c r="G143" s="76"/>
      <c r="H143" s="78"/>
      <c r="I143" s="78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7"/>
    </row>
    <row r="144" spans="1:20" x14ac:dyDescent="0.25">
      <c r="A144" s="77"/>
      <c r="B144" s="76"/>
      <c r="C144" s="76"/>
      <c r="D144" s="76"/>
      <c r="E144" s="76"/>
      <c r="F144" s="76"/>
      <c r="G144" s="76"/>
      <c r="H144" s="78"/>
      <c r="I144" s="78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7"/>
    </row>
    <row r="145" spans="1:20" x14ac:dyDescent="0.25">
      <c r="A145" s="77"/>
      <c r="B145" s="76"/>
      <c r="C145" s="76"/>
      <c r="D145" s="76"/>
      <c r="E145" s="76"/>
      <c r="F145" s="76"/>
      <c r="G145" s="76"/>
      <c r="H145" s="78"/>
      <c r="I145" s="78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7"/>
    </row>
    <row r="146" spans="1:20" x14ac:dyDescent="0.25">
      <c r="A146" s="77"/>
      <c r="B146" s="76"/>
      <c r="C146" s="76"/>
      <c r="D146" s="76"/>
      <c r="E146" s="76"/>
      <c r="F146" s="76"/>
      <c r="G146" s="76"/>
      <c r="H146" s="78"/>
      <c r="I146" s="78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7"/>
    </row>
    <row r="147" spans="1:20" x14ac:dyDescent="0.25">
      <c r="A147" s="77"/>
      <c r="B147" s="76"/>
      <c r="C147" s="76"/>
      <c r="D147" s="76"/>
      <c r="E147" s="76"/>
      <c r="F147" s="76"/>
      <c r="G147" s="76"/>
      <c r="H147" s="78"/>
      <c r="I147" s="78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7"/>
    </row>
    <row r="148" spans="1:20" x14ac:dyDescent="0.25">
      <c r="A148" s="77"/>
      <c r="B148" s="76"/>
      <c r="C148" s="76"/>
      <c r="D148" s="76"/>
      <c r="E148" s="76"/>
      <c r="F148" s="76"/>
      <c r="G148" s="76"/>
      <c r="H148" s="78"/>
      <c r="I148" s="78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7"/>
    </row>
    <row r="149" spans="1:20" x14ac:dyDescent="0.25">
      <c r="A149" s="77"/>
      <c r="B149" s="76"/>
      <c r="C149" s="76"/>
      <c r="D149" s="76"/>
      <c r="E149" s="76"/>
      <c r="F149" s="76"/>
      <c r="G149" s="76"/>
      <c r="H149" s="78"/>
      <c r="I149" s="78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7"/>
    </row>
    <row r="150" spans="1:20" x14ac:dyDescent="0.25">
      <c r="A150" s="77"/>
      <c r="B150" s="76"/>
      <c r="C150" s="76"/>
      <c r="D150" s="76"/>
      <c r="E150" s="76"/>
      <c r="F150" s="76"/>
      <c r="G150" s="76"/>
      <c r="H150" s="78"/>
      <c r="I150" s="78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7"/>
    </row>
    <row r="151" spans="1:20" x14ac:dyDescent="0.25">
      <c r="A151" s="77"/>
      <c r="B151" s="76"/>
      <c r="C151" s="76"/>
      <c r="D151" s="76"/>
      <c r="E151" s="76"/>
      <c r="F151" s="76"/>
      <c r="G151" s="76"/>
      <c r="H151" s="78"/>
      <c r="I151" s="78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7"/>
    </row>
    <row r="152" spans="1:20" x14ac:dyDescent="0.25">
      <c r="A152" s="77"/>
      <c r="B152" s="76"/>
      <c r="C152" s="76"/>
      <c r="D152" s="76"/>
      <c r="E152" s="76"/>
      <c r="F152" s="76"/>
      <c r="G152" s="76"/>
      <c r="H152" s="78"/>
      <c r="I152" s="78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7"/>
    </row>
    <row r="153" spans="1:20" x14ac:dyDescent="0.25">
      <c r="A153" s="77"/>
      <c r="B153" s="76"/>
      <c r="C153" s="76"/>
      <c r="D153" s="76"/>
      <c r="E153" s="76"/>
      <c r="F153" s="76"/>
      <c r="G153" s="76"/>
      <c r="H153" s="78"/>
      <c r="I153" s="78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7"/>
    </row>
    <row r="154" spans="1:20" x14ac:dyDescent="0.25">
      <c r="A154" s="77"/>
      <c r="B154" s="76"/>
      <c r="C154" s="76"/>
      <c r="D154" s="76"/>
      <c r="E154" s="76"/>
      <c r="F154" s="76"/>
      <c r="G154" s="76"/>
      <c r="H154" s="78"/>
      <c r="I154" s="78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7"/>
    </row>
    <row r="155" spans="1:20" x14ac:dyDescent="0.25">
      <c r="A155" s="77"/>
      <c r="B155" s="76"/>
      <c r="C155" s="76"/>
      <c r="D155" s="76"/>
      <c r="E155" s="76"/>
      <c r="F155" s="76"/>
      <c r="G155" s="76"/>
      <c r="H155" s="78"/>
      <c r="I155" s="78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7"/>
    </row>
    <row r="156" spans="1:20" x14ac:dyDescent="0.25">
      <c r="A156" s="77"/>
      <c r="B156" s="76"/>
      <c r="C156" s="76"/>
      <c r="D156" s="76"/>
      <c r="E156" s="76"/>
      <c r="F156" s="76"/>
      <c r="G156" s="76"/>
      <c r="H156" s="78"/>
      <c r="I156" s="78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7"/>
    </row>
    <row r="157" spans="1:20" x14ac:dyDescent="0.25">
      <c r="A157" s="77"/>
      <c r="B157" s="76"/>
      <c r="C157" s="76"/>
      <c r="D157" s="76"/>
      <c r="E157" s="76"/>
      <c r="F157" s="76"/>
      <c r="G157" s="76"/>
      <c r="H157" s="78"/>
      <c r="I157" s="78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7"/>
    </row>
    <row r="158" spans="1:20" x14ac:dyDescent="0.25">
      <c r="A158" s="77"/>
      <c r="B158" s="76"/>
      <c r="C158" s="76"/>
      <c r="D158" s="76"/>
      <c r="E158" s="76"/>
      <c r="F158" s="76"/>
      <c r="G158" s="76"/>
      <c r="H158" s="78"/>
      <c r="I158" s="78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7"/>
    </row>
    <row r="159" spans="1:20" x14ac:dyDescent="0.25">
      <c r="A159" s="77"/>
      <c r="B159" s="76"/>
      <c r="C159" s="76"/>
      <c r="D159" s="76"/>
      <c r="E159" s="76"/>
      <c r="F159" s="76"/>
      <c r="G159" s="76"/>
      <c r="H159" s="78"/>
      <c r="I159" s="78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7"/>
    </row>
    <row r="160" spans="1:20" x14ac:dyDescent="0.25">
      <c r="A160" s="77"/>
      <c r="B160" s="76"/>
      <c r="C160" s="76"/>
      <c r="D160" s="76"/>
      <c r="E160" s="76"/>
      <c r="F160" s="76"/>
      <c r="G160" s="76"/>
      <c r="H160" s="78"/>
      <c r="I160" s="78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7"/>
    </row>
    <row r="161" spans="1:20" x14ac:dyDescent="0.25">
      <c r="A161" s="77"/>
      <c r="B161" s="76"/>
      <c r="C161" s="76"/>
      <c r="D161" s="76"/>
      <c r="E161" s="76"/>
      <c r="F161" s="76"/>
      <c r="G161" s="76"/>
      <c r="H161" s="78"/>
      <c r="I161" s="78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7"/>
    </row>
    <row r="162" spans="1:20" x14ac:dyDescent="0.25">
      <c r="A162" s="77"/>
      <c r="B162" s="76"/>
      <c r="C162" s="76"/>
      <c r="D162" s="76"/>
      <c r="E162" s="76"/>
      <c r="F162" s="76"/>
      <c r="G162" s="76"/>
      <c r="H162" s="78"/>
      <c r="I162" s="78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7"/>
    </row>
    <row r="163" spans="1:20" x14ac:dyDescent="0.25">
      <c r="A163" s="77"/>
      <c r="B163" s="76"/>
      <c r="C163" s="76"/>
      <c r="D163" s="76"/>
      <c r="E163" s="76"/>
      <c r="F163" s="76"/>
      <c r="G163" s="76"/>
      <c r="H163" s="78"/>
      <c r="I163" s="78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7"/>
    </row>
    <row r="164" spans="1:20" x14ac:dyDescent="0.25">
      <c r="A164" s="77"/>
      <c r="B164" s="76"/>
      <c r="C164" s="76"/>
      <c r="D164" s="76"/>
      <c r="E164" s="76"/>
      <c r="F164" s="76"/>
      <c r="G164" s="76"/>
      <c r="H164" s="78"/>
      <c r="I164" s="78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7"/>
    </row>
    <row r="165" spans="1:20" x14ac:dyDescent="0.25">
      <c r="A165" s="77"/>
      <c r="B165" s="76"/>
      <c r="C165" s="76"/>
      <c r="D165" s="76"/>
      <c r="E165" s="76"/>
      <c r="F165" s="76"/>
      <c r="G165" s="76"/>
      <c r="H165" s="78"/>
      <c r="I165" s="78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7"/>
    </row>
    <row r="166" spans="1:20" x14ac:dyDescent="0.25">
      <c r="A166" s="77"/>
      <c r="B166" s="76"/>
      <c r="C166" s="76"/>
      <c r="D166" s="76"/>
      <c r="E166" s="76"/>
      <c r="F166" s="76"/>
      <c r="G166" s="76"/>
      <c r="H166" s="78"/>
      <c r="I166" s="78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7"/>
    </row>
    <row r="167" spans="1:20" x14ac:dyDescent="0.25">
      <c r="A167" s="77"/>
      <c r="B167" s="76"/>
      <c r="C167" s="76"/>
      <c r="D167" s="76"/>
      <c r="E167" s="76"/>
      <c r="F167" s="76"/>
      <c r="G167" s="76"/>
      <c r="H167" s="78"/>
      <c r="I167" s="78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7"/>
    </row>
    <row r="168" spans="1:20" x14ac:dyDescent="0.25">
      <c r="A168" s="77"/>
      <c r="B168" s="76"/>
      <c r="C168" s="76"/>
      <c r="D168" s="76"/>
      <c r="E168" s="76"/>
      <c r="F168" s="76"/>
      <c r="G168" s="76"/>
      <c r="H168" s="78"/>
      <c r="I168" s="78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7"/>
    </row>
    <row r="169" spans="1:20" x14ac:dyDescent="0.25">
      <c r="A169" s="77"/>
      <c r="B169" s="76"/>
      <c r="C169" s="76"/>
      <c r="D169" s="76"/>
      <c r="E169" s="76"/>
      <c r="F169" s="76"/>
      <c r="G169" s="76"/>
      <c r="H169" s="78"/>
      <c r="I169" s="78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7"/>
    </row>
    <row r="170" spans="1:20" x14ac:dyDescent="0.25">
      <c r="A170" s="77"/>
      <c r="B170" s="76"/>
      <c r="C170" s="76"/>
      <c r="D170" s="76"/>
      <c r="E170" s="76"/>
      <c r="F170" s="76"/>
      <c r="G170" s="76"/>
      <c r="H170" s="78"/>
      <c r="I170" s="78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7"/>
    </row>
    <row r="171" spans="1:20" x14ac:dyDescent="0.25">
      <c r="A171" s="77"/>
      <c r="B171" s="76"/>
      <c r="C171" s="76"/>
      <c r="D171" s="76"/>
      <c r="E171" s="76"/>
      <c r="F171" s="76"/>
      <c r="G171" s="76"/>
      <c r="H171" s="78"/>
      <c r="I171" s="78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7"/>
    </row>
    <row r="172" spans="1:20" x14ac:dyDescent="0.25">
      <c r="A172" s="77"/>
      <c r="B172" s="76"/>
      <c r="C172" s="76"/>
      <c r="D172" s="76"/>
      <c r="E172" s="76"/>
      <c r="F172" s="76"/>
      <c r="G172" s="76"/>
      <c r="H172" s="78"/>
      <c r="I172" s="78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7"/>
    </row>
    <row r="173" spans="1:20" x14ac:dyDescent="0.25">
      <c r="A173" s="77"/>
      <c r="B173" s="76"/>
      <c r="C173" s="76"/>
      <c r="D173" s="76"/>
      <c r="E173" s="76"/>
      <c r="F173" s="76"/>
      <c r="G173" s="76"/>
      <c r="H173" s="78"/>
      <c r="I173" s="78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7"/>
    </row>
    <row r="174" spans="1:20" x14ac:dyDescent="0.25">
      <c r="A174" s="77"/>
      <c r="B174" s="76"/>
      <c r="C174" s="76"/>
      <c r="D174" s="76"/>
      <c r="E174" s="76"/>
      <c r="F174" s="76"/>
      <c r="G174" s="76"/>
      <c r="H174" s="78"/>
      <c r="I174" s="78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7"/>
    </row>
    <row r="175" spans="1:20" x14ac:dyDescent="0.25">
      <c r="A175" s="77"/>
      <c r="B175" s="76"/>
      <c r="C175" s="76"/>
      <c r="D175" s="76"/>
      <c r="E175" s="76"/>
      <c r="F175" s="76"/>
      <c r="G175" s="76"/>
      <c r="H175" s="78"/>
      <c r="I175" s="78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7"/>
    </row>
    <row r="176" spans="1:20" x14ac:dyDescent="0.25">
      <c r="A176" s="77"/>
      <c r="B176" s="76"/>
      <c r="C176" s="76"/>
      <c r="D176" s="76"/>
      <c r="E176" s="76"/>
      <c r="F176" s="76"/>
      <c r="G176" s="76"/>
      <c r="H176" s="78"/>
      <c r="I176" s="78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7"/>
    </row>
    <row r="177" spans="1:20" x14ac:dyDescent="0.25">
      <c r="A177" s="77"/>
      <c r="B177" s="76"/>
      <c r="C177" s="76"/>
      <c r="D177" s="76"/>
      <c r="E177" s="76"/>
      <c r="F177" s="76"/>
      <c r="G177" s="76"/>
      <c r="H177" s="78"/>
      <c r="I177" s="78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7"/>
    </row>
    <row r="178" spans="1:20" x14ac:dyDescent="0.25">
      <c r="A178" s="77"/>
      <c r="B178" s="76"/>
      <c r="C178" s="76"/>
      <c r="D178" s="76"/>
      <c r="E178" s="76"/>
      <c r="F178" s="76"/>
      <c r="G178" s="76"/>
      <c r="H178" s="78"/>
      <c r="I178" s="78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7"/>
    </row>
    <row r="179" spans="1:20" x14ac:dyDescent="0.25">
      <c r="A179" s="77"/>
      <c r="B179" s="76"/>
      <c r="C179" s="76"/>
      <c r="D179" s="76"/>
      <c r="E179" s="76"/>
      <c r="F179" s="76"/>
      <c r="G179" s="76"/>
      <c r="H179" s="78"/>
      <c r="I179" s="78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7"/>
    </row>
    <row r="180" spans="1:20" x14ac:dyDescent="0.25">
      <c r="A180" s="77"/>
      <c r="B180" s="76"/>
      <c r="C180" s="76"/>
      <c r="D180" s="76"/>
      <c r="E180" s="76"/>
      <c r="F180" s="76"/>
      <c r="G180" s="76"/>
      <c r="H180" s="78"/>
      <c r="I180" s="78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7"/>
    </row>
    <row r="181" spans="1:20" x14ac:dyDescent="0.25">
      <c r="A181" s="77"/>
      <c r="B181" s="76"/>
      <c r="C181" s="76"/>
      <c r="D181" s="76"/>
      <c r="E181" s="76"/>
      <c r="F181" s="76"/>
      <c r="G181" s="76"/>
      <c r="H181" s="78"/>
      <c r="I181" s="78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7"/>
    </row>
    <row r="182" spans="1:20" x14ac:dyDescent="0.25">
      <c r="A182" s="77"/>
      <c r="B182" s="76"/>
      <c r="C182" s="76"/>
      <c r="D182" s="76"/>
      <c r="E182" s="76"/>
      <c r="F182" s="76"/>
      <c r="G182" s="76"/>
      <c r="H182" s="78"/>
      <c r="I182" s="78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7"/>
    </row>
    <row r="183" spans="1:20" x14ac:dyDescent="0.25">
      <c r="A183" s="77"/>
      <c r="B183" s="76"/>
      <c r="C183" s="76"/>
      <c r="D183" s="76"/>
      <c r="E183" s="76"/>
      <c r="F183" s="76"/>
      <c r="G183" s="76"/>
      <c r="H183" s="78"/>
      <c r="I183" s="78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7"/>
    </row>
    <row r="184" spans="1:20" x14ac:dyDescent="0.25">
      <c r="A184" s="77"/>
      <c r="B184" s="76"/>
      <c r="C184" s="76"/>
      <c r="D184" s="76"/>
      <c r="E184" s="76"/>
      <c r="F184" s="76"/>
      <c r="G184" s="76"/>
      <c r="H184" s="78"/>
      <c r="I184" s="78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7"/>
    </row>
    <row r="185" spans="1:20" x14ac:dyDescent="0.25">
      <c r="A185" s="77"/>
      <c r="B185" s="76"/>
      <c r="C185" s="76"/>
      <c r="D185" s="76"/>
      <c r="E185" s="76"/>
      <c r="F185" s="76"/>
      <c r="G185" s="76"/>
      <c r="H185" s="78"/>
      <c r="I185" s="78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7"/>
    </row>
    <row r="186" spans="1:20" x14ac:dyDescent="0.25">
      <c r="A186" s="77"/>
      <c r="B186" s="76"/>
      <c r="C186" s="76"/>
      <c r="D186" s="76"/>
      <c r="E186" s="76"/>
      <c r="F186" s="76"/>
      <c r="G186" s="76"/>
      <c r="H186" s="78"/>
      <c r="I186" s="78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7"/>
    </row>
    <row r="187" spans="1:20" x14ac:dyDescent="0.25">
      <c r="A187" s="77"/>
      <c r="B187" s="76"/>
      <c r="C187" s="76"/>
      <c r="D187" s="76"/>
      <c r="E187" s="76"/>
      <c r="F187" s="76"/>
      <c r="G187" s="76"/>
      <c r="H187" s="78"/>
      <c r="I187" s="78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7"/>
    </row>
    <row r="188" spans="1:20" x14ac:dyDescent="0.25">
      <c r="A188" s="77"/>
      <c r="B188" s="76"/>
      <c r="C188" s="76"/>
      <c r="D188" s="76"/>
      <c r="E188" s="76"/>
      <c r="F188" s="76"/>
      <c r="G188" s="76"/>
      <c r="H188" s="78"/>
      <c r="I188" s="78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7"/>
    </row>
    <row r="189" spans="1:20" x14ac:dyDescent="0.25">
      <c r="A189" s="77"/>
      <c r="B189" s="76"/>
      <c r="C189" s="76"/>
      <c r="D189" s="76"/>
      <c r="E189" s="76"/>
      <c r="F189" s="76"/>
      <c r="G189" s="76"/>
      <c r="H189" s="78"/>
      <c r="I189" s="78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7"/>
    </row>
    <row r="190" spans="1:20" x14ac:dyDescent="0.25">
      <c r="A190" s="77"/>
      <c r="B190" s="76"/>
      <c r="C190" s="76"/>
      <c r="D190" s="76"/>
      <c r="E190" s="76"/>
      <c r="F190" s="76"/>
      <c r="G190" s="76"/>
      <c r="H190" s="78"/>
      <c r="I190" s="78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7"/>
    </row>
    <row r="191" spans="1:20" x14ac:dyDescent="0.25">
      <c r="A191" s="77"/>
      <c r="B191" s="76"/>
      <c r="C191" s="76"/>
      <c r="D191" s="76"/>
      <c r="E191" s="76"/>
      <c r="F191" s="76"/>
      <c r="G191" s="76"/>
      <c r="H191" s="78"/>
      <c r="I191" s="78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7"/>
    </row>
    <row r="192" spans="1:20" x14ac:dyDescent="0.25">
      <c r="A192" s="77"/>
      <c r="B192" s="76"/>
      <c r="C192" s="76"/>
      <c r="D192" s="76"/>
      <c r="E192" s="76"/>
      <c r="F192" s="76"/>
      <c r="G192" s="76"/>
      <c r="H192" s="78"/>
      <c r="I192" s="78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7"/>
    </row>
  </sheetData>
  <sheetProtection password="CE1E" sheet="1" objects="1" scenarios="1"/>
  <mergeCells count="24">
    <mergeCell ref="A38:C38"/>
    <mergeCell ref="A39:T39"/>
    <mergeCell ref="A4:A5"/>
    <mergeCell ref="P4:S4"/>
    <mergeCell ref="A40:C40"/>
    <mergeCell ref="B7:C7"/>
    <mergeCell ref="B10:C10"/>
    <mergeCell ref="B23:C23"/>
    <mergeCell ref="B33:C33"/>
    <mergeCell ref="T4:T5"/>
    <mergeCell ref="A22:C22"/>
    <mergeCell ref="A9:C9"/>
    <mergeCell ref="A12:C12"/>
    <mergeCell ref="A32:C32"/>
    <mergeCell ref="B2:S2"/>
    <mergeCell ref="B4:B5"/>
    <mergeCell ref="H4:K4"/>
    <mergeCell ref="L4:O4"/>
    <mergeCell ref="G4:G5"/>
    <mergeCell ref="C4:C5"/>
    <mergeCell ref="D4:D5"/>
    <mergeCell ref="E4:E5"/>
    <mergeCell ref="F4:F5"/>
    <mergeCell ref="B3:T3"/>
  </mergeCells>
  <pageMargins left="0.19685039370078741" right="0.19685039370078741" top="0.59055118110236227" bottom="0.19685039370078741" header="0.19685039370078741" footer="0.19685039370078741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0409</vt:lpstr>
      <vt:lpstr>'ДОРОЖНЫЙ ФОНД 0409'!Область_печати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2021-03-23T12:36:55Z</dcterms:modified>
</cp:coreProperties>
</file>