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375" yWindow="240" windowWidth="9720" windowHeight="10785"/>
  </bookViews>
  <sheets>
    <sheet name="Table1" sheetId="1" r:id="rId1"/>
  </sheets>
  <definedNames>
    <definedName name="_xlnm.Print_Area" localSheetId="0">Table1!$A$1:$K$433</definedName>
  </definedNames>
  <calcPr calcId="145621"/>
</workbook>
</file>

<file path=xl/calcChain.xml><?xml version="1.0" encoding="utf-8"?>
<calcChain xmlns="http://schemas.openxmlformats.org/spreadsheetml/2006/main">
  <c r="H4" i="1" l="1"/>
  <c r="I4" i="1"/>
  <c r="J4" i="1"/>
  <c r="K4" i="1" s="1"/>
  <c r="I431" i="1" l="1"/>
  <c r="I430" i="1" s="1"/>
  <c r="J431" i="1"/>
  <c r="J430" i="1" s="1"/>
  <c r="I428" i="1"/>
  <c r="I427" i="1" s="1"/>
  <c r="J428" i="1"/>
  <c r="J427" i="1" s="1"/>
  <c r="H431" i="1"/>
  <c r="H428" i="1"/>
  <c r="I424" i="1"/>
  <c r="I423" i="1" s="1"/>
  <c r="J424" i="1"/>
  <c r="J423" i="1" s="1"/>
  <c r="I421" i="1"/>
  <c r="I420" i="1" s="1"/>
  <c r="J421" i="1"/>
  <c r="J420" i="1" s="1"/>
  <c r="I418" i="1"/>
  <c r="I417" i="1" s="1"/>
  <c r="J418" i="1"/>
  <c r="J417" i="1" s="1"/>
  <c r="I408" i="1"/>
  <c r="J408" i="1"/>
  <c r="I410" i="1"/>
  <c r="J410" i="1"/>
  <c r="I414" i="1"/>
  <c r="I413" i="1" s="1"/>
  <c r="I412" i="1" s="1"/>
  <c r="J414" i="1"/>
  <c r="J413" i="1" s="1"/>
  <c r="J412" i="1" s="1"/>
  <c r="H424" i="1"/>
  <c r="H421" i="1"/>
  <c r="H418" i="1"/>
  <c r="H414" i="1"/>
  <c r="H410" i="1"/>
  <c r="H408" i="1"/>
  <c r="I403" i="1"/>
  <c r="I402" i="1" s="1"/>
  <c r="I401" i="1" s="1"/>
  <c r="I400" i="1" s="1"/>
  <c r="J403" i="1"/>
  <c r="J402" i="1" s="1"/>
  <c r="J401" i="1" s="1"/>
  <c r="J400" i="1" s="1"/>
  <c r="I398" i="1"/>
  <c r="I397" i="1" s="1"/>
  <c r="I396" i="1" s="1"/>
  <c r="I395" i="1" s="1"/>
  <c r="J398" i="1"/>
  <c r="J397" i="1" s="1"/>
  <c r="J396" i="1" s="1"/>
  <c r="J395" i="1" s="1"/>
  <c r="H403" i="1"/>
  <c r="H398" i="1"/>
  <c r="I393" i="1"/>
  <c r="I392" i="1" s="1"/>
  <c r="J393" i="1"/>
  <c r="J392" i="1" s="1"/>
  <c r="I390" i="1"/>
  <c r="J390" i="1"/>
  <c r="I388" i="1"/>
  <c r="J388" i="1"/>
  <c r="I386" i="1"/>
  <c r="J386" i="1"/>
  <c r="J385" i="1" s="1"/>
  <c r="H390" i="1"/>
  <c r="H388" i="1"/>
  <c r="H386" i="1"/>
  <c r="H393" i="1"/>
  <c r="I377" i="1"/>
  <c r="I376" i="1" s="1"/>
  <c r="J377" i="1"/>
  <c r="J376" i="1" s="1"/>
  <c r="I380" i="1"/>
  <c r="I379" i="1" s="1"/>
  <c r="J380" i="1"/>
  <c r="J379" i="1" s="1"/>
  <c r="H380" i="1"/>
  <c r="H377" i="1"/>
  <c r="I374" i="1"/>
  <c r="I373" i="1" s="1"/>
  <c r="J374" i="1"/>
  <c r="J373" i="1" s="1"/>
  <c r="H374" i="1"/>
  <c r="I371" i="1"/>
  <c r="I370" i="1" s="1"/>
  <c r="J371" i="1"/>
  <c r="J370" i="1" s="1"/>
  <c r="H371" i="1"/>
  <c r="I360" i="1"/>
  <c r="J360" i="1"/>
  <c r="I358" i="1"/>
  <c r="J358" i="1"/>
  <c r="I356" i="1"/>
  <c r="J356" i="1"/>
  <c r="J355" i="1" s="1"/>
  <c r="J407" i="1" l="1"/>
  <c r="H376" i="1"/>
  <c r="H379" i="1"/>
  <c r="H392" i="1"/>
  <c r="H370" i="1"/>
  <c r="H373" i="1"/>
  <c r="H397" i="1"/>
  <c r="H413" i="1"/>
  <c r="H420" i="1"/>
  <c r="H430" i="1"/>
  <c r="H385" i="1"/>
  <c r="H402" i="1"/>
  <c r="H417" i="1"/>
  <c r="H423" i="1"/>
  <c r="H427" i="1"/>
  <c r="I407" i="1"/>
  <c r="I406" i="1" s="1"/>
  <c r="I426" i="1"/>
  <c r="J426" i="1"/>
  <c r="I416" i="1"/>
  <c r="J416" i="1"/>
  <c r="J406" i="1"/>
  <c r="J405" i="1" s="1"/>
  <c r="H407" i="1"/>
  <c r="J384" i="1"/>
  <c r="J383" i="1" s="1"/>
  <c r="J382" i="1" s="1"/>
  <c r="I385" i="1"/>
  <c r="I384" i="1" s="1"/>
  <c r="I383" i="1" s="1"/>
  <c r="I382" i="1" s="1"/>
  <c r="J369" i="1"/>
  <c r="J368" i="1" s="1"/>
  <c r="J367" i="1" s="1"/>
  <c r="I369" i="1"/>
  <c r="I368" i="1" s="1"/>
  <c r="I367" i="1" s="1"/>
  <c r="I355" i="1"/>
  <c r="I354" i="1" s="1"/>
  <c r="I353" i="1" s="1"/>
  <c r="I365" i="1"/>
  <c r="I364" i="1" s="1"/>
  <c r="I363" i="1" s="1"/>
  <c r="I362" i="1" s="1"/>
  <c r="J365" i="1"/>
  <c r="J364" i="1" s="1"/>
  <c r="J363" i="1" s="1"/>
  <c r="J362" i="1" s="1"/>
  <c r="H365" i="1"/>
  <c r="H360" i="1"/>
  <c r="H358" i="1"/>
  <c r="H356" i="1"/>
  <c r="J354" i="1"/>
  <c r="J353" i="1" s="1"/>
  <c r="J352" i="1" l="1"/>
  <c r="H384" i="1"/>
  <c r="H369" i="1"/>
  <c r="H426" i="1"/>
  <c r="H355" i="1"/>
  <c r="H406" i="1"/>
  <c r="H416" i="1"/>
  <c r="H383" i="1"/>
  <c r="H401" i="1"/>
  <c r="H412" i="1"/>
  <c r="H396" i="1"/>
  <c r="I405" i="1"/>
  <c r="I352" i="1"/>
  <c r="I350" i="1"/>
  <c r="J350" i="1"/>
  <c r="I348" i="1"/>
  <c r="I347" i="1" s="1"/>
  <c r="J348" i="1"/>
  <c r="J347" i="1" s="1"/>
  <c r="I345" i="1"/>
  <c r="I344" i="1" s="1"/>
  <c r="J345" i="1"/>
  <c r="J344" i="1" s="1"/>
  <c r="H350" i="1"/>
  <c r="H348" i="1"/>
  <c r="H345" i="1"/>
  <c r="I339" i="1"/>
  <c r="I338" i="1" s="1"/>
  <c r="J339" i="1"/>
  <c r="J338" i="1" s="1"/>
  <c r="I336" i="1"/>
  <c r="I335" i="1" s="1"/>
  <c r="J336" i="1"/>
  <c r="J335" i="1" s="1"/>
  <c r="I333" i="1"/>
  <c r="I332" i="1" s="1"/>
  <c r="J333" i="1"/>
  <c r="I330" i="1"/>
  <c r="I329" i="1" s="1"/>
  <c r="J330" i="1"/>
  <c r="J329" i="1" s="1"/>
  <c r="H339" i="1"/>
  <c r="H336" i="1"/>
  <c r="H333" i="1"/>
  <c r="H330" i="1"/>
  <c r="I324" i="1"/>
  <c r="I323" i="1" s="1"/>
  <c r="I322" i="1" s="1"/>
  <c r="I321" i="1" s="1"/>
  <c r="J324" i="1"/>
  <c r="J323" i="1" s="1"/>
  <c r="H324" i="1"/>
  <c r="I319" i="1"/>
  <c r="I318" i="1" s="1"/>
  <c r="I317" i="1" s="1"/>
  <c r="I316" i="1" s="1"/>
  <c r="J319" i="1"/>
  <c r="H319" i="1"/>
  <c r="I314" i="1"/>
  <c r="I313" i="1" s="1"/>
  <c r="J314" i="1"/>
  <c r="J313" i="1" s="1"/>
  <c r="H314" i="1"/>
  <c r="I310" i="1"/>
  <c r="I309" i="1" s="1"/>
  <c r="J310" i="1"/>
  <c r="H310" i="1"/>
  <c r="K9" i="1"/>
  <c r="K16" i="1"/>
  <c r="K19" i="1"/>
  <c r="K21" i="1"/>
  <c r="K23" i="1"/>
  <c r="K26" i="1"/>
  <c r="K29" i="1"/>
  <c r="K34" i="1"/>
  <c r="K36" i="1"/>
  <c r="K39" i="1"/>
  <c r="K42" i="1"/>
  <c r="K44" i="1"/>
  <c r="K47" i="1"/>
  <c r="K49" i="1"/>
  <c r="K54" i="1"/>
  <c r="K59" i="1"/>
  <c r="K62" i="1"/>
  <c r="K67" i="1"/>
  <c r="K69" i="1"/>
  <c r="K71" i="1"/>
  <c r="K74" i="1"/>
  <c r="K79" i="1"/>
  <c r="K84" i="1"/>
  <c r="K89" i="1"/>
  <c r="K94" i="1"/>
  <c r="K100" i="1"/>
  <c r="K102" i="1"/>
  <c r="K107" i="1"/>
  <c r="K113" i="1"/>
  <c r="K119" i="1"/>
  <c r="K124" i="1"/>
  <c r="K129" i="1"/>
  <c r="K134" i="1"/>
  <c r="K137" i="1"/>
  <c r="K142" i="1"/>
  <c r="K147" i="1"/>
  <c r="K150" i="1"/>
  <c r="K155" i="1"/>
  <c r="K157" i="1"/>
  <c r="K162" i="1"/>
  <c r="K167" i="1"/>
  <c r="K173" i="1"/>
  <c r="K176" i="1"/>
  <c r="K179" i="1"/>
  <c r="K182" i="1"/>
  <c r="K185" i="1"/>
  <c r="K188" i="1"/>
  <c r="K191" i="1"/>
  <c r="K194" i="1"/>
  <c r="K197" i="1"/>
  <c r="K200" i="1"/>
  <c r="K203" i="1"/>
  <c r="K204" i="1"/>
  <c r="K207" i="1"/>
  <c r="K212" i="1"/>
  <c r="K217" i="1"/>
  <c r="K220" i="1"/>
  <c r="K223" i="1"/>
  <c r="K228" i="1"/>
  <c r="K231" i="1"/>
  <c r="K236" i="1"/>
  <c r="K238" i="1"/>
  <c r="K240" i="1"/>
  <c r="K245" i="1"/>
  <c r="K248" i="1"/>
  <c r="K253" i="1"/>
  <c r="K258" i="1"/>
  <c r="K263" i="1"/>
  <c r="K268" i="1"/>
  <c r="K273" i="1"/>
  <c r="K276" i="1"/>
  <c r="K281" i="1"/>
  <c r="K287" i="1"/>
  <c r="K292" i="1"/>
  <c r="K295" i="1"/>
  <c r="K297" i="1"/>
  <c r="K299" i="1"/>
  <c r="K300" i="1"/>
  <c r="K303" i="1"/>
  <c r="K305" i="1"/>
  <c r="K308" i="1"/>
  <c r="K311" i="1"/>
  <c r="K312" i="1"/>
  <c r="K315" i="1"/>
  <c r="K320" i="1"/>
  <c r="K324" i="1"/>
  <c r="K325" i="1"/>
  <c r="K330" i="1"/>
  <c r="K331" i="1"/>
  <c r="K334" i="1"/>
  <c r="K337" i="1"/>
  <c r="K340" i="1"/>
  <c r="K346" i="1"/>
  <c r="K349" i="1"/>
  <c r="K351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I307" i="1"/>
  <c r="I306" i="1" s="1"/>
  <c r="J307" i="1"/>
  <c r="J306" i="1" s="1"/>
  <c r="I304" i="1"/>
  <c r="J304" i="1"/>
  <c r="I302" i="1"/>
  <c r="I301" i="1" s="1"/>
  <c r="J302" i="1"/>
  <c r="J301" i="1" s="1"/>
  <c r="I298" i="1"/>
  <c r="J298" i="1"/>
  <c r="I296" i="1"/>
  <c r="J296" i="1"/>
  <c r="I294" i="1"/>
  <c r="J294" i="1"/>
  <c r="I291" i="1"/>
  <c r="I290" i="1" s="1"/>
  <c r="J291" i="1"/>
  <c r="J290" i="1" s="1"/>
  <c r="K350" i="1" l="1"/>
  <c r="J293" i="1"/>
  <c r="K290" i="1"/>
  <c r="K294" i="1"/>
  <c r="K296" i="1"/>
  <c r="K298" i="1"/>
  <c r="K304" i="1"/>
  <c r="K306" i="1"/>
  <c r="K348" i="1"/>
  <c r="K345" i="1"/>
  <c r="K339" i="1"/>
  <c r="K336" i="1"/>
  <c r="K314" i="1"/>
  <c r="K333" i="1"/>
  <c r="H368" i="1"/>
  <c r="K301" i="1"/>
  <c r="H313" i="1"/>
  <c r="H323" i="1"/>
  <c r="H332" i="1"/>
  <c r="H338" i="1"/>
  <c r="K352" i="1"/>
  <c r="H405" i="1"/>
  <c r="H367" i="1"/>
  <c r="H309" i="1"/>
  <c r="H318" i="1"/>
  <c r="H329" i="1"/>
  <c r="H335" i="1"/>
  <c r="H344" i="1"/>
  <c r="H395" i="1"/>
  <c r="H400" i="1"/>
  <c r="H382" i="1" s="1"/>
  <c r="H354" i="1"/>
  <c r="K302" i="1"/>
  <c r="K307" i="1"/>
  <c r="K291" i="1"/>
  <c r="K310" i="1"/>
  <c r="K319" i="1"/>
  <c r="K344" i="1"/>
  <c r="I343" i="1"/>
  <c r="J343" i="1"/>
  <c r="J342" i="1" s="1"/>
  <c r="J341" i="1" s="1"/>
  <c r="K347" i="1"/>
  <c r="I342" i="1"/>
  <c r="I341" i="1" s="1"/>
  <c r="H347" i="1"/>
  <c r="K338" i="1"/>
  <c r="K335" i="1"/>
  <c r="J332" i="1"/>
  <c r="K332" i="1" s="1"/>
  <c r="I328" i="1"/>
  <c r="I327" i="1" s="1"/>
  <c r="I326" i="1" s="1"/>
  <c r="K329" i="1"/>
  <c r="J322" i="1"/>
  <c r="K323" i="1"/>
  <c r="J318" i="1"/>
  <c r="K313" i="1"/>
  <c r="J309" i="1"/>
  <c r="K309" i="1" s="1"/>
  <c r="I293" i="1"/>
  <c r="K293" i="1" s="1"/>
  <c r="H307" i="1"/>
  <c r="H304" i="1"/>
  <c r="H302" i="1"/>
  <c r="H298" i="1"/>
  <c r="H296" i="1"/>
  <c r="H294" i="1"/>
  <c r="H291" i="1"/>
  <c r="I286" i="1"/>
  <c r="I285" i="1" s="1"/>
  <c r="I284" i="1" s="1"/>
  <c r="I283" i="1" s="1"/>
  <c r="J286" i="1"/>
  <c r="H286" i="1"/>
  <c r="I280" i="1"/>
  <c r="I279" i="1" s="1"/>
  <c r="I278" i="1" s="1"/>
  <c r="I277" i="1" s="1"/>
  <c r="J280" i="1"/>
  <c r="H280" i="1"/>
  <c r="I272" i="1"/>
  <c r="I271" i="1" s="1"/>
  <c r="J272" i="1"/>
  <c r="I275" i="1"/>
  <c r="I274" i="1" s="1"/>
  <c r="J275" i="1"/>
  <c r="H275" i="1"/>
  <c r="H272" i="1"/>
  <c r="J267" i="1"/>
  <c r="I267" i="1"/>
  <c r="I266" i="1" s="1"/>
  <c r="I265" i="1" s="1"/>
  <c r="I264" i="1" s="1"/>
  <c r="H267" i="1"/>
  <c r="I262" i="1"/>
  <c r="I261" i="1" s="1"/>
  <c r="I260" i="1" s="1"/>
  <c r="I259" i="1" s="1"/>
  <c r="J262" i="1"/>
  <c r="H262" i="1"/>
  <c r="I257" i="1"/>
  <c r="I256" i="1" s="1"/>
  <c r="I255" i="1" s="1"/>
  <c r="I254" i="1" s="1"/>
  <c r="J257" i="1"/>
  <c r="H257" i="1"/>
  <c r="I252" i="1"/>
  <c r="I251" i="1" s="1"/>
  <c r="I250" i="1" s="1"/>
  <c r="I249" i="1" s="1"/>
  <c r="J252" i="1"/>
  <c r="H252" i="1"/>
  <c r="I244" i="1"/>
  <c r="I243" i="1" s="1"/>
  <c r="J244" i="1"/>
  <c r="I247" i="1"/>
  <c r="I246" i="1" s="1"/>
  <c r="J247" i="1"/>
  <c r="H247" i="1"/>
  <c r="H244" i="1"/>
  <c r="I235" i="1"/>
  <c r="J235" i="1"/>
  <c r="I237" i="1"/>
  <c r="J237" i="1"/>
  <c r="I239" i="1"/>
  <c r="J239" i="1"/>
  <c r="H239" i="1"/>
  <c r="H237" i="1"/>
  <c r="H235" i="1"/>
  <c r="I230" i="1"/>
  <c r="I229" i="1" s="1"/>
  <c r="J230" i="1"/>
  <c r="I227" i="1"/>
  <c r="I226" i="1" s="1"/>
  <c r="J227" i="1"/>
  <c r="H230" i="1"/>
  <c r="H227" i="1"/>
  <c r="I289" i="1" l="1"/>
  <c r="I288" i="1" s="1"/>
  <c r="I282" i="1" s="1"/>
  <c r="I242" i="1"/>
  <c r="I241" i="1" s="1"/>
  <c r="H328" i="1"/>
  <c r="H306" i="1"/>
  <c r="H226" i="1"/>
  <c r="I234" i="1"/>
  <c r="I233" i="1" s="1"/>
  <c r="I232" i="1" s="1"/>
  <c r="H246" i="1"/>
  <c r="H251" i="1"/>
  <c r="H261" i="1"/>
  <c r="H271" i="1"/>
  <c r="H229" i="1"/>
  <c r="H243" i="1"/>
  <c r="H256" i="1"/>
  <c r="H266" i="1"/>
  <c r="H274" i="1"/>
  <c r="H285" i="1"/>
  <c r="H290" i="1"/>
  <c r="H327" i="1"/>
  <c r="H343" i="1"/>
  <c r="H353" i="1"/>
  <c r="H317" i="1"/>
  <c r="H322" i="1"/>
  <c r="H279" i="1"/>
  <c r="J226" i="1"/>
  <c r="K226" i="1" s="1"/>
  <c r="K227" i="1"/>
  <c r="J229" i="1"/>
  <c r="K229" i="1" s="1"/>
  <c r="K230" i="1"/>
  <c r="J246" i="1"/>
  <c r="K246" i="1" s="1"/>
  <c r="K247" i="1"/>
  <c r="J243" i="1"/>
  <c r="K243" i="1" s="1"/>
  <c r="K244" i="1"/>
  <c r="J251" i="1"/>
  <c r="K252" i="1"/>
  <c r="J261" i="1"/>
  <c r="K262" i="1"/>
  <c r="J266" i="1"/>
  <c r="K267" i="1"/>
  <c r="J274" i="1"/>
  <c r="K274" i="1" s="1"/>
  <c r="K275" i="1"/>
  <c r="J271" i="1"/>
  <c r="K271" i="1" s="1"/>
  <c r="K272" i="1"/>
  <c r="J285" i="1"/>
  <c r="K286" i="1"/>
  <c r="K239" i="1"/>
  <c r="K237" i="1"/>
  <c r="K235" i="1"/>
  <c r="J256" i="1"/>
  <c r="K257" i="1"/>
  <c r="I270" i="1"/>
  <c r="I269" i="1" s="1"/>
  <c r="J279" i="1"/>
  <c r="K280" i="1"/>
  <c r="K343" i="1"/>
  <c r="K341" i="1"/>
  <c r="K342" i="1"/>
  <c r="J328" i="1"/>
  <c r="J327" i="1" s="1"/>
  <c r="K322" i="1"/>
  <c r="J321" i="1"/>
  <c r="K321" i="1" s="1"/>
  <c r="J317" i="1"/>
  <c r="K318" i="1"/>
  <c r="J289" i="1"/>
  <c r="J288" i="1" s="1"/>
  <c r="H301" i="1"/>
  <c r="H293" i="1"/>
  <c r="H270" i="1"/>
  <c r="H242" i="1"/>
  <c r="J234" i="1"/>
  <c r="H234" i="1"/>
  <c r="I225" i="1"/>
  <c r="I224" i="1" s="1"/>
  <c r="J225" i="1"/>
  <c r="H225" i="1"/>
  <c r="I222" i="1"/>
  <c r="I221" i="1" s="1"/>
  <c r="J222" i="1"/>
  <c r="I219" i="1"/>
  <c r="I218" i="1" s="1"/>
  <c r="J219" i="1"/>
  <c r="I216" i="1"/>
  <c r="I215" i="1" s="1"/>
  <c r="I214" i="1" s="1"/>
  <c r="I213" i="1" s="1"/>
  <c r="J216" i="1"/>
  <c r="H222" i="1"/>
  <c r="H219" i="1"/>
  <c r="H216" i="1"/>
  <c r="H215" i="1" l="1"/>
  <c r="H214" i="1" s="1"/>
  <c r="H218" i="1"/>
  <c r="H221" i="1"/>
  <c r="H233" i="1"/>
  <c r="H241" i="1"/>
  <c r="H224" i="1"/>
  <c r="H269" i="1"/>
  <c r="H278" i="1"/>
  <c r="H321" i="1"/>
  <c r="H316" i="1"/>
  <c r="H342" i="1"/>
  <c r="H326" i="1"/>
  <c r="H284" i="1"/>
  <c r="H265" i="1"/>
  <c r="H255" i="1"/>
  <c r="H260" i="1"/>
  <c r="H250" i="1"/>
  <c r="J224" i="1"/>
  <c r="K224" i="1" s="1"/>
  <c r="K225" i="1"/>
  <c r="J278" i="1"/>
  <c r="K279" i="1"/>
  <c r="J284" i="1"/>
  <c r="K285" i="1"/>
  <c r="J265" i="1"/>
  <c r="K266" i="1"/>
  <c r="J260" i="1"/>
  <c r="K261" i="1"/>
  <c r="J250" i="1"/>
  <c r="K251" i="1"/>
  <c r="J215" i="1"/>
  <c r="K216" i="1"/>
  <c r="J218" i="1"/>
  <c r="K218" i="1" s="1"/>
  <c r="K219" i="1"/>
  <c r="J221" i="1"/>
  <c r="K221" i="1" s="1"/>
  <c r="K222" i="1"/>
  <c r="J233" i="1"/>
  <c r="K234" i="1"/>
  <c r="J242" i="1"/>
  <c r="J270" i="1"/>
  <c r="J255" i="1"/>
  <c r="K256" i="1"/>
  <c r="K328" i="1"/>
  <c r="J326" i="1"/>
  <c r="K326" i="1" s="1"/>
  <c r="K327" i="1"/>
  <c r="K317" i="1"/>
  <c r="J316" i="1"/>
  <c r="K316" i="1" s="1"/>
  <c r="K289" i="1"/>
  <c r="K288" i="1"/>
  <c r="H289" i="1"/>
  <c r="I211" i="1"/>
  <c r="I210" i="1" s="1"/>
  <c r="I209" i="1" s="1"/>
  <c r="I208" i="1" s="1"/>
  <c r="J211" i="1"/>
  <c r="J210" i="1" s="1"/>
  <c r="H211" i="1"/>
  <c r="K215" i="1" l="1"/>
  <c r="J214" i="1"/>
  <c r="H210" i="1"/>
  <c r="H213" i="1"/>
  <c r="H288" i="1"/>
  <c r="H249" i="1"/>
  <c r="H259" i="1"/>
  <c r="H254" i="1"/>
  <c r="H264" i="1"/>
  <c r="H283" i="1"/>
  <c r="H341" i="1"/>
  <c r="H277" i="1"/>
  <c r="H232" i="1"/>
  <c r="J209" i="1"/>
  <c r="K210" i="1"/>
  <c r="J254" i="1"/>
  <c r="K254" i="1" s="1"/>
  <c r="K255" i="1"/>
  <c r="J241" i="1"/>
  <c r="K241" i="1" s="1"/>
  <c r="K242" i="1"/>
  <c r="J232" i="1"/>
  <c r="K232" i="1" s="1"/>
  <c r="K233" i="1"/>
  <c r="J249" i="1"/>
  <c r="K249" i="1" s="1"/>
  <c r="K250" i="1"/>
  <c r="J259" i="1"/>
  <c r="K259" i="1" s="1"/>
  <c r="K260" i="1"/>
  <c r="J264" i="1"/>
  <c r="K264" i="1" s="1"/>
  <c r="K265" i="1"/>
  <c r="J283" i="1"/>
  <c r="K284" i="1"/>
  <c r="J277" i="1"/>
  <c r="K277" i="1" s="1"/>
  <c r="K278" i="1"/>
  <c r="K211" i="1"/>
  <c r="J269" i="1"/>
  <c r="K269" i="1" s="1"/>
  <c r="K270" i="1"/>
  <c r="I175" i="1"/>
  <c r="I174" i="1" s="1"/>
  <c r="J175" i="1"/>
  <c r="I178" i="1"/>
  <c r="I177" i="1" s="1"/>
  <c r="J178" i="1"/>
  <c r="I181" i="1"/>
  <c r="I180" i="1" s="1"/>
  <c r="J181" i="1"/>
  <c r="I184" i="1"/>
  <c r="I183" i="1" s="1"/>
  <c r="J184" i="1"/>
  <c r="I187" i="1"/>
  <c r="I186" i="1" s="1"/>
  <c r="J187" i="1"/>
  <c r="I190" i="1"/>
  <c r="I189" i="1" s="1"/>
  <c r="J190" i="1"/>
  <c r="I193" i="1"/>
  <c r="I192" i="1" s="1"/>
  <c r="J193" i="1"/>
  <c r="I196" i="1"/>
  <c r="I195" i="1" s="1"/>
  <c r="J196" i="1"/>
  <c r="I199" i="1"/>
  <c r="I198" i="1" s="1"/>
  <c r="J199" i="1"/>
  <c r="I202" i="1"/>
  <c r="I201" i="1" s="1"/>
  <c r="J202" i="1"/>
  <c r="I206" i="1"/>
  <c r="I205" i="1" s="1"/>
  <c r="J206" i="1"/>
  <c r="H206" i="1"/>
  <c r="H202" i="1"/>
  <c r="H199" i="1"/>
  <c r="H196" i="1"/>
  <c r="H193" i="1"/>
  <c r="H190" i="1"/>
  <c r="H187" i="1"/>
  <c r="H184" i="1"/>
  <c r="H181" i="1"/>
  <c r="H178" i="1"/>
  <c r="H175" i="1"/>
  <c r="I172" i="1"/>
  <c r="I171" i="1" s="1"/>
  <c r="J172" i="1"/>
  <c r="H172" i="1"/>
  <c r="J213" i="1" l="1"/>
  <c r="K213" i="1" s="1"/>
  <c r="K214" i="1"/>
  <c r="H205" i="1"/>
  <c r="H209" i="1"/>
  <c r="H174" i="1"/>
  <c r="H186" i="1"/>
  <c r="H192" i="1"/>
  <c r="H198" i="1"/>
  <c r="H180" i="1"/>
  <c r="H171" i="1"/>
  <c r="H177" i="1"/>
  <c r="H183" i="1"/>
  <c r="H189" i="1"/>
  <c r="H195" i="1"/>
  <c r="H201" i="1"/>
  <c r="H282" i="1"/>
  <c r="J171" i="1"/>
  <c r="K171" i="1" s="1"/>
  <c r="K172" i="1"/>
  <c r="J205" i="1"/>
  <c r="K205" i="1" s="1"/>
  <c r="K206" i="1"/>
  <c r="J201" i="1"/>
  <c r="K201" i="1" s="1"/>
  <c r="K202" i="1"/>
  <c r="J198" i="1"/>
  <c r="K198" i="1" s="1"/>
  <c r="K199" i="1"/>
  <c r="J195" i="1"/>
  <c r="K195" i="1" s="1"/>
  <c r="K196" i="1"/>
  <c r="J186" i="1"/>
  <c r="K186" i="1" s="1"/>
  <c r="K187" i="1"/>
  <c r="J183" i="1"/>
  <c r="K183" i="1" s="1"/>
  <c r="K184" i="1"/>
  <c r="J180" i="1"/>
  <c r="K180" i="1" s="1"/>
  <c r="K181" i="1"/>
  <c r="J177" i="1"/>
  <c r="K177" i="1" s="1"/>
  <c r="K178" i="1"/>
  <c r="J174" i="1"/>
  <c r="K174" i="1" s="1"/>
  <c r="K175" i="1"/>
  <c r="K283" i="1"/>
  <c r="J282" i="1"/>
  <c r="K282" i="1" s="1"/>
  <c r="J208" i="1"/>
  <c r="K208" i="1" s="1"/>
  <c r="K209" i="1"/>
  <c r="J192" i="1"/>
  <c r="K192" i="1" s="1"/>
  <c r="K193" i="1"/>
  <c r="J189" i="1"/>
  <c r="K189" i="1" s="1"/>
  <c r="K190" i="1"/>
  <c r="I170" i="1"/>
  <c r="I169" i="1" s="1"/>
  <c r="I168" i="1" s="1"/>
  <c r="I35" i="1"/>
  <c r="I166" i="1"/>
  <c r="I165" i="1" s="1"/>
  <c r="I164" i="1" s="1"/>
  <c r="I163" i="1" s="1"/>
  <c r="J166" i="1"/>
  <c r="H166" i="1"/>
  <c r="I161" i="1"/>
  <c r="I160" i="1" s="1"/>
  <c r="J161" i="1"/>
  <c r="H161" i="1"/>
  <c r="I154" i="1"/>
  <c r="J154" i="1"/>
  <c r="I156" i="1"/>
  <c r="J156" i="1"/>
  <c r="H156" i="1"/>
  <c r="H154" i="1"/>
  <c r="I146" i="1"/>
  <c r="I145" i="1" s="1"/>
  <c r="J146" i="1"/>
  <c r="I149" i="1"/>
  <c r="I148" i="1" s="1"/>
  <c r="J149" i="1"/>
  <c r="H149" i="1"/>
  <c r="H146" i="1"/>
  <c r="I141" i="1"/>
  <c r="I140" i="1" s="1"/>
  <c r="I139" i="1" s="1"/>
  <c r="I138" i="1" s="1"/>
  <c r="J141" i="1"/>
  <c r="H141" i="1"/>
  <c r="I133" i="1"/>
  <c r="I132" i="1" s="1"/>
  <c r="J133" i="1"/>
  <c r="I136" i="1"/>
  <c r="I135" i="1" s="1"/>
  <c r="J136" i="1"/>
  <c r="H136" i="1"/>
  <c r="H133" i="1"/>
  <c r="H135" i="1"/>
  <c r="H132" i="1"/>
  <c r="I128" i="1"/>
  <c r="I127" i="1" s="1"/>
  <c r="I126" i="1" s="1"/>
  <c r="I125" i="1" s="1"/>
  <c r="J128" i="1"/>
  <c r="H128" i="1"/>
  <c r="I123" i="1"/>
  <c r="I122" i="1" s="1"/>
  <c r="I121" i="1" s="1"/>
  <c r="I120" i="1" s="1"/>
  <c r="J123" i="1"/>
  <c r="H123" i="1"/>
  <c r="I118" i="1"/>
  <c r="I117" i="1" s="1"/>
  <c r="I116" i="1" s="1"/>
  <c r="I115" i="1" s="1"/>
  <c r="J118" i="1"/>
  <c r="H118" i="1"/>
  <c r="I112" i="1"/>
  <c r="I111" i="1" s="1"/>
  <c r="I110" i="1" s="1"/>
  <c r="I109" i="1" s="1"/>
  <c r="I108" i="1" s="1"/>
  <c r="J112" i="1"/>
  <c r="H112" i="1"/>
  <c r="I106" i="1"/>
  <c r="I105" i="1" s="1"/>
  <c r="I104" i="1" s="1"/>
  <c r="I103" i="1" s="1"/>
  <c r="J106" i="1"/>
  <c r="H106" i="1"/>
  <c r="I98" i="1"/>
  <c r="I97" i="1" s="1"/>
  <c r="I96" i="1" s="1"/>
  <c r="I99" i="1"/>
  <c r="J99" i="1"/>
  <c r="K99" i="1" s="1"/>
  <c r="I101" i="1"/>
  <c r="J101" i="1"/>
  <c r="K101" i="1" s="1"/>
  <c r="H101" i="1"/>
  <c r="H99" i="1"/>
  <c r="J93" i="1"/>
  <c r="I93" i="1"/>
  <c r="I92" i="1" s="1"/>
  <c r="I91" i="1" s="1"/>
  <c r="I90" i="1" s="1"/>
  <c r="H93" i="1"/>
  <c r="I88" i="1"/>
  <c r="I87" i="1" s="1"/>
  <c r="I86" i="1" s="1"/>
  <c r="I85" i="1" s="1"/>
  <c r="J88" i="1"/>
  <c r="H88" i="1"/>
  <c r="I83" i="1"/>
  <c r="I82" i="1" s="1"/>
  <c r="I81" i="1" s="1"/>
  <c r="I80" i="1" s="1"/>
  <c r="J83" i="1"/>
  <c r="H83" i="1"/>
  <c r="I78" i="1"/>
  <c r="I77" i="1" s="1"/>
  <c r="I76" i="1" s="1"/>
  <c r="I75" i="1" s="1"/>
  <c r="J78" i="1"/>
  <c r="H78" i="1"/>
  <c r="I158" i="1" l="1"/>
  <c r="I159" i="1"/>
  <c r="H208" i="1"/>
  <c r="H170" i="1"/>
  <c r="H87" i="1"/>
  <c r="H122" i="1"/>
  <c r="H148" i="1"/>
  <c r="H82" i="1"/>
  <c r="H92" i="1"/>
  <c r="H105" i="1"/>
  <c r="H117" i="1"/>
  <c r="H127" i="1"/>
  <c r="H145" i="1"/>
  <c r="H77" i="1"/>
  <c r="H111" i="1"/>
  <c r="H140" i="1"/>
  <c r="H165" i="1"/>
  <c r="H160" i="1"/>
  <c r="J82" i="1"/>
  <c r="K82" i="1" s="1"/>
  <c r="K83" i="1"/>
  <c r="J105" i="1"/>
  <c r="K105" i="1" s="1"/>
  <c r="K106" i="1"/>
  <c r="J117" i="1"/>
  <c r="K117" i="1" s="1"/>
  <c r="K118" i="1"/>
  <c r="J127" i="1"/>
  <c r="K127" i="1" s="1"/>
  <c r="K128" i="1"/>
  <c r="J135" i="1"/>
  <c r="K135" i="1" s="1"/>
  <c r="K136" i="1"/>
  <c r="J132" i="1"/>
  <c r="K132" i="1" s="1"/>
  <c r="K133" i="1"/>
  <c r="J160" i="1"/>
  <c r="K161" i="1"/>
  <c r="J77" i="1"/>
  <c r="K77" i="1" s="1"/>
  <c r="K78" i="1"/>
  <c r="J87" i="1"/>
  <c r="K87" i="1" s="1"/>
  <c r="K88" i="1"/>
  <c r="J92" i="1"/>
  <c r="K93" i="1"/>
  <c r="J111" i="1"/>
  <c r="K111" i="1" s="1"/>
  <c r="K112" i="1"/>
  <c r="J122" i="1"/>
  <c r="K122" i="1" s="1"/>
  <c r="K123" i="1"/>
  <c r="J140" i="1"/>
  <c r="K140" i="1" s="1"/>
  <c r="K141" i="1"/>
  <c r="J148" i="1"/>
  <c r="K148" i="1" s="1"/>
  <c r="K149" i="1"/>
  <c r="J145" i="1"/>
  <c r="K145" i="1" s="1"/>
  <c r="K146" i="1"/>
  <c r="K156" i="1"/>
  <c r="K154" i="1"/>
  <c r="J165" i="1"/>
  <c r="K165" i="1" s="1"/>
  <c r="K166" i="1"/>
  <c r="J170" i="1"/>
  <c r="I131" i="1"/>
  <c r="I130" i="1" s="1"/>
  <c r="I144" i="1"/>
  <c r="I143" i="1" s="1"/>
  <c r="I153" i="1"/>
  <c r="I152" i="1" s="1"/>
  <c r="I151" i="1" s="1"/>
  <c r="J164" i="1"/>
  <c r="K164" i="1" s="1"/>
  <c r="J153" i="1"/>
  <c r="H153" i="1"/>
  <c r="H144" i="1"/>
  <c r="J131" i="1"/>
  <c r="H131" i="1"/>
  <c r="J126" i="1"/>
  <c r="K126" i="1" s="1"/>
  <c r="J116" i="1"/>
  <c r="K116" i="1" s="1"/>
  <c r="J104" i="1"/>
  <c r="K104" i="1" s="1"/>
  <c r="I95" i="1"/>
  <c r="J98" i="1"/>
  <c r="H98" i="1"/>
  <c r="J86" i="1"/>
  <c r="K86" i="1" s="1"/>
  <c r="J76" i="1"/>
  <c r="K76" i="1" s="1"/>
  <c r="I73" i="1"/>
  <c r="I72" i="1" s="1"/>
  <c r="J73" i="1"/>
  <c r="H73" i="1"/>
  <c r="J72" i="1"/>
  <c r="I70" i="1"/>
  <c r="J70" i="1"/>
  <c r="H70" i="1"/>
  <c r="I68" i="1"/>
  <c r="J68" i="1"/>
  <c r="H68" i="1"/>
  <c r="I66" i="1"/>
  <c r="I65" i="1" s="1"/>
  <c r="J66" i="1"/>
  <c r="H66" i="1"/>
  <c r="I61" i="1"/>
  <c r="J61" i="1"/>
  <c r="I60" i="1"/>
  <c r="H61" i="1"/>
  <c r="I58" i="1"/>
  <c r="I57" i="1" s="1"/>
  <c r="J58" i="1"/>
  <c r="H58" i="1"/>
  <c r="J57" i="1"/>
  <c r="I53" i="1"/>
  <c r="I52" i="1" s="1"/>
  <c r="I51" i="1" s="1"/>
  <c r="I50" i="1" s="1"/>
  <c r="J53" i="1"/>
  <c r="H53" i="1"/>
  <c r="I48" i="1"/>
  <c r="J48" i="1"/>
  <c r="H48" i="1"/>
  <c r="I46" i="1"/>
  <c r="J46" i="1"/>
  <c r="H46" i="1"/>
  <c r="I43" i="1"/>
  <c r="J43" i="1"/>
  <c r="H43" i="1"/>
  <c r="I41" i="1"/>
  <c r="I40" i="1" s="1"/>
  <c r="J41" i="1"/>
  <c r="H41" i="1"/>
  <c r="J38" i="1"/>
  <c r="I38" i="1"/>
  <c r="H38" i="1"/>
  <c r="I37" i="1"/>
  <c r="J37" i="1"/>
  <c r="J35" i="1"/>
  <c r="K35" i="1" s="1"/>
  <c r="H35" i="1"/>
  <c r="I33" i="1"/>
  <c r="J33" i="1"/>
  <c r="H33" i="1"/>
  <c r="H28" i="1"/>
  <c r="J28" i="1"/>
  <c r="I28" i="1"/>
  <c r="I27" i="1" s="1"/>
  <c r="I25" i="1"/>
  <c r="I24" i="1" s="1"/>
  <c r="J25" i="1"/>
  <c r="H25" i="1"/>
  <c r="I15" i="1"/>
  <c r="I14" i="1" s="1"/>
  <c r="J15" i="1"/>
  <c r="K61" i="1" l="1"/>
  <c r="K66" i="1"/>
  <c r="K72" i="1"/>
  <c r="K160" i="1"/>
  <c r="J159" i="1"/>
  <c r="K70" i="1"/>
  <c r="K73" i="1"/>
  <c r="J60" i="1"/>
  <c r="K60" i="1" s="1"/>
  <c r="K153" i="1"/>
  <c r="K131" i="1"/>
  <c r="I114" i="1"/>
  <c r="H169" i="1"/>
  <c r="H27" i="1"/>
  <c r="H37" i="1"/>
  <c r="K25" i="1"/>
  <c r="H24" i="1"/>
  <c r="K41" i="1"/>
  <c r="K46" i="1"/>
  <c r="H60" i="1"/>
  <c r="H72" i="1"/>
  <c r="H130" i="1"/>
  <c r="H143" i="1"/>
  <c r="H52" i="1"/>
  <c r="H57" i="1"/>
  <c r="H97" i="1"/>
  <c r="H152" i="1"/>
  <c r="H168" i="1"/>
  <c r="H164" i="1"/>
  <c r="H139" i="1"/>
  <c r="H110" i="1"/>
  <c r="H76" i="1"/>
  <c r="H126" i="1"/>
  <c r="H116" i="1"/>
  <c r="H104" i="1"/>
  <c r="H91" i="1"/>
  <c r="H81" i="1"/>
  <c r="H121" i="1"/>
  <c r="H86" i="1"/>
  <c r="H159" i="1"/>
  <c r="J97" i="1"/>
  <c r="K97" i="1" s="1"/>
  <c r="K98" i="1"/>
  <c r="J169" i="1"/>
  <c r="K170" i="1"/>
  <c r="J91" i="1"/>
  <c r="K92" i="1"/>
  <c r="K15" i="1"/>
  <c r="K28" i="1"/>
  <c r="J32" i="1"/>
  <c r="K33" i="1"/>
  <c r="K37" i="1"/>
  <c r="K38" i="1"/>
  <c r="K43" i="1"/>
  <c r="I45" i="1"/>
  <c r="K48" i="1"/>
  <c r="K53" i="1"/>
  <c r="K57" i="1"/>
  <c r="K58" i="1"/>
  <c r="K68" i="1"/>
  <c r="J81" i="1"/>
  <c r="K81" i="1" s="1"/>
  <c r="J110" i="1"/>
  <c r="K110" i="1" s="1"/>
  <c r="J121" i="1"/>
  <c r="K121" i="1" s="1"/>
  <c r="J139" i="1"/>
  <c r="K139" i="1" s="1"/>
  <c r="J144" i="1"/>
  <c r="K144" i="1" s="1"/>
  <c r="J152" i="1"/>
  <c r="K152" i="1" s="1"/>
  <c r="K159" i="1"/>
  <c r="J27" i="1"/>
  <c r="K27" i="1" s="1"/>
  <c r="J52" i="1"/>
  <c r="K52" i="1" s="1"/>
  <c r="J14" i="1"/>
  <c r="K14" i="1" s="1"/>
  <c r="J24" i="1"/>
  <c r="K24" i="1" s="1"/>
  <c r="I32" i="1"/>
  <c r="I31" i="1" s="1"/>
  <c r="I30" i="1" s="1"/>
  <c r="I56" i="1"/>
  <c r="I55" i="1" s="1"/>
  <c r="J65" i="1"/>
  <c r="K65" i="1" s="1"/>
  <c r="I64" i="1"/>
  <c r="I63" i="1" s="1"/>
  <c r="J163" i="1"/>
  <c r="K163" i="1" s="1"/>
  <c r="J158" i="1"/>
  <c r="K158" i="1" s="1"/>
  <c r="J151" i="1"/>
  <c r="K151" i="1" s="1"/>
  <c r="J143" i="1"/>
  <c r="K143" i="1" s="1"/>
  <c r="J138" i="1"/>
  <c r="K138" i="1" s="1"/>
  <c r="J130" i="1"/>
  <c r="K130" i="1" s="1"/>
  <c r="J125" i="1"/>
  <c r="K125" i="1" s="1"/>
  <c r="J120" i="1"/>
  <c r="K120" i="1" s="1"/>
  <c r="J115" i="1"/>
  <c r="K115" i="1" s="1"/>
  <c r="J103" i="1"/>
  <c r="K103" i="1" s="1"/>
  <c r="J85" i="1"/>
  <c r="K85" i="1" s="1"/>
  <c r="J80" i="1"/>
  <c r="K80" i="1" s="1"/>
  <c r="J75" i="1"/>
  <c r="K75" i="1" s="1"/>
  <c r="H65" i="1"/>
  <c r="J56" i="1"/>
  <c r="K56" i="1" s="1"/>
  <c r="H56" i="1"/>
  <c r="J45" i="1"/>
  <c r="K45" i="1" s="1"/>
  <c r="H45" i="1"/>
  <c r="J40" i="1"/>
  <c r="K40" i="1" s="1"/>
  <c r="H40" i="1"/>
  <c r="H32" i="1"/>
  <c r="I22" i="1"/>
  <c r="J22" i="1"/>
  <c r="H22" i="1"/>
  <c r="I20" i="1"/>
  <c r="J20" i="1"/>
  <c r="H20" i="1"/>
  <c r="H18" i="1"/>
  <c r="I18" i="1"/>
  <c r="J18" i="1"/>
  <c r="H55" i="1" l="1"/>
  <c r="I17" i="1"/>
  <c r="H17" i="1"/>
  <c r="K22" i="1"/>
  <c r="J64" i="1"/>
  <c r="K64" i="1" s="1"/>
  <c r="H64" i="1"/>
  <c r="H85" i="1"/>
  <c r="H120" i="1"/>
  <c r="H80" i="1"/>
  <c r="H90" i="1"/>
  <c r="H103" i="1"/>
  <c r="H115" i="1"/>
  <c r="H125" i="1"/>
  <c r="H75" i="1"/>
  <c r="H109" i="1"/>
  <c r="H138" i="1"/>
  <c r="H163" i="1"/>
  <c r="H151" i="1"/>
  <c r="H96" i="1"/>
  <c r="H51" i="1"/>
  <c r="H158" i="1"/>
  <c r="K32" i="1"/>
  <c r="J90" i="1"/>
  <c r="K90" i="1" s="1"/>
  <c r="K91" i="1"/>
  <c r="J168" i="1"/>
  <c r="K168" i="1" s="1"/>
  <c r="K169" i="1"/>
  <c r="K18" i="1"/>
  <c r="K20" i="1"/>
  <c r="J96" i="1"/>
  <c r="J109" i="1"/>
  <c r="K109" i="1" s="1"/>
  <c r="J31" i="1"/>
  <c r="K31" i="1" s="1"/>
  <c r="J55" i="1"/>
  <c r="K55" i="1" s="1"/>
  <c r="J63" i="1"/>
  <c r="K63" i="1" s="1"/>
  <c r="J51" i="1"/>
  <c r="K51" i="1" s="1"/>
  <c r="J17" i="1"/>
  <c r="K17" i="1" s="1"/>
  <c r="J114" i="1"/>
  <c r="H31" i="1"/>
  <c r="I8" i="1"/>
  <c r="I7" i="1" s="1"/>
  <c r="I6" i="1" s="1"/>
  <c r="I5" i="1" s="1"/>
  <c r="I13" i="1"/>
  <c r="I12" i="1" s="1"/>
  <c r="I11" i="1" s="1"/>
  <c r="I10" i="1" s="1"/>
  <c r="I433" i="1" l="1"/>
  <c r="K114" i="1"/>
  <c r="H30" i="1"/>
  <c r="H50" i="1"/>
  <c r="H95" i="1"/>
  <c r="H108" i="1"/>
  <c r="H63" i="1"/>
  <c r="H114" i="1"/>
  <c r="J108" i="1"/>
  <c r="K108" i="1" s="1"/>
  <c r="K96" i="1"/>
  <c r="J95" i="1"/>
  <c r="K95" i="1" s="1"/>
  <c r="J50" i="1"/>
  <c r="K50" i="1" s="1"/>
  <c r="J30" i="1"/>
  <c r="K30" i="1" s="1"/>
  <c r="J13" i="1"/>
  <c r="K13" i="1" s="1"/>
  <c r="J8" i="1"/>
  <c r="K8" i="1" s="1"/>
  <c r="J12" i="1" l="1"/>
  <c r="K12" i="1" s="1"/>
  <c r="J7" i="1"/>
  <c r="K7" i="1" s="1"/>
  <c r="H15" i="1"/>
  <c r="H8" i="1"/>
  <c r="H14" i="1" l="1"/>
  <c r="H7" i="1"/>
  <c r="J6" i="1"/>
  <c r="K6" i="1" s="1"/>
  <c r="J11" i="1"/>
  <c r="H13" i="1"/>
  <c r="K11" i="1" l="1"/>
  <c r="J10" i="1"/>
  <c r="H12" i="1"/>
  <c r="H6" i="1"/>
  <c r="J5" i="1"/>
  <c r="K5" i="1" s="1"/>
  <c r="K10" i="1" l="1"/>
  <c r="H5" i="1"/>
  <c r="H11" i="1"/>
  <c r="J433" i="1"/>
  <c r="K433" i="1" s="1"/>
  <c r="H364" i="1"/>
  <c r="H363" i="1" l="1"/>
  <c r="H10" i="1"/>
  <c r="H362" i="1" l="1"/>
  <c r="H352" i="1" s="1"/>
  <c r="H433" i="1" s="1"/>
</calcChain>
</file>

<file path=xl/sharedStrings.xml><?xml version="1.0" encoding="utf-8"?>
<sst xmlns="http://schemas.openxmlformats.org/spreadsheetml/2006/main" count="3012" uniqueCount="304">
  <si>
    <t/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</si>
  <si>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</si>
  <si>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</si>
  <si>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</si>
  <si>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</si>
  <si>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</si>
  <si>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</si>
  <si>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</si>
  <si>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</si>
  <si>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</si>
  <si>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</si>
  <si>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</si>
  <si>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</si>
  <si>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</si>
  <si>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</si>
  <si>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</si>
  <si>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</si>
  <si>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Формирование современной городской среды города Фокино на 2018-2022 годы</t>
  </si>
  <si>
    <t>01</t>
  </si>
  <si>
    <t>Региональный проект "Формирование комфортной городской среды"</t>
  </si>
  <si>
    <t>0</t>
  </si>
  <si>
    <t>F2</t>
  </si>
  <si>
    <t>Администрация города Фокино</t>
  </si>
  <si>
    <t>002</t>
  </si>
  <si>
    <t>Реализация программ формирования современной городской среды</t>
  </si>
  <si>
    <t>55550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</si>
  <si>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</si>
  <si>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</si>
  <si>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</si>
  <si>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</si>
  <si>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Реализация полномочий исполнительного органа власти городского округа город Фокино Брянской области</t>
  </si>
  <si>
    <t>02</t>
  </si>
  <si>
    <t>Подпрограмма "Выполнение функций администрации города Фокино, реализация переданных полномочий"</t>
  </si>
  <si>
    <t>Создание условий для эффективной деятельности Главы и администрации города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</si>
  <si>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</si>
  <si>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</si>
  <si>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</si>
  <si>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</si>
  <si>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</si>
  <si>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</si>
  <si>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</si>
  <si>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</si>
  <si>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</si>
  <si>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</si>
  <si>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</si>
  <si>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</si>
  <si>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Членские взносы некоммерческим организациям</t>
  </si>
  <si>
    <t>81410</t>
  </si>
  <si>
    <t>Исполнение исковых требований на основании вступивших в законную силу судебных актов, обязательств бюджета муниципального образования</t>
  </si>
  <si>
    <t>83270</t>
  </si>
  <si>
    <t>Обеспечение реализации отдельных переданных государственных полномочий Брянской области</t>
  </si>
  <si>
    <t>Профилактика безнадзорности и правонарушений несовершеннолетних,организация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</si>
  <si>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</si>
  <si>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12510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</si>
  <si>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</si>
  <si>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</si>
  <si>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отсутствуют военные комиссариаты</t>
  </si>
  <si>
    <t>51180</t>
  </si>
  <si>
    <t>Информирование населения о деятельности муниципальных органов власти и социально-экономическом развитии города через средства массовой информации</t>
  </si>
  <si>
    <t>03</t>
  </si>
  <si>
    <t>Учреждения, обеспечивающие деятельность органов местного самоуправления и муниципальных учреждений</t>
  </si>
  <si>
    <t>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</si>
  <si>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</si>
  <si>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</si>
  <si>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</si>
  <si>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</si>
  <si>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качества и доступности предоставления государственных и муниципальных услуг</t>
  </si>
  <si>
    <t>05</t>
  </si>
  <si>
    <t>Многофункциональные центры предоставления государственных и муниципальных услуг</t>
  </si>
  <si>
    <t>80710</t>
  </si>
  <si>
    <t>Мероприятия, направленные на профилактику и устранение последствий распространения коронавирусной инфекции</t>
  </si>
  <si>
    <t>81430</t>
  </si>
  <si>
    <t>Обеспечение деятельности в сфере установленных функций</t>
  </si>
  <si>
    <t>06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</si>
  <si>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</si>
  <si>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</si>
  <si>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</si>
  <si>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</si>
  <si>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</si>
  <si>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</si>
  <si>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Осуществление мероприятий по землеустройству и землепользованию</t>
  </si>
  <si>
    <t>07</t>
  </si>
  <si>
    <t>Мероприятия в сфере архитектуры и градостроительства</t>
  </si>
  <si>
    <t>83310</t>
  </si>
  <si>
    <t>Координация социально-экономического развития , оценка эффективности деятельности органов местного самоуправления</t>
  </si>
  <si>
    <t>08</t>
  </si>
  <si>
    <t>Проведение Всероссийской переписи населения 2020 года</t>
  </si>
  <si>
    <t>54690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</si>
  <si>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</si>
  <si>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09</t>
  </si>
  <si>
    <t>Оценка имущества, признание прав и регулирование отношений муниципальной собственности</t>
  </si>
  <si>
    <t>80900</t>
  </si>
  <si>
    <t>Региональный проект "Акселирация субъектов малого и среднего предпринимательства"</t>
  </si>
  <si>
    <t>I5</t>
  </si>
  <si>
    <t>Государственная поддержка малого и среднего предпринимательства в субъектах Российской Федерации</t>
  </si>
  <si>
    <t>55270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</si>
  <si>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</si>
  <si>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</si>
  <si>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"Дорожное хозяйство"</t>
  </si>
  <si>
    <t>Обеспечение сохранности автомобильных дорог местного значения и условий безопасности движения по ним</t>
  </si>
  <si>
    <t>81610</t>
  </si>
  <si>
    <t>Развитие и модернизация сети автомобильных дорог общего пользования местного значения</t>
  </si>
  <si>
    <t>S6170</t>
  </si>
  <si>
    <t>Подпрограмма "Повышение качества водоснабжения в городе Фокино"</t>
  </si>
  <si>
    <t>Региональный проект "Чистая вода"</t>
  </si>
  <si>
    <t>G5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</si>
  <si>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</si>
  <si>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</si>
  <si>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</si>
  <si>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</si>
  <si>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</si>
  <si>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</si>
  <si>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"Реализация мероприятий в области жилищно-коммунального хозяйства и благоустройства"</t>
  </si>
  <si>
    <t>Обеспечение мероприятий по уличному освещению и содержанию наружных сетей электроснабжения</t>
  </si>
  <si>
    <t>Организация и обеспечение освещения улиц</t>
  </si>
  <si>
    <t>81690</t>
  </si>
  <si>
    <t>Обеспечение мероприятий по капитальному ремонту муниципального имущества в многоквартирных домах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</si>
  <si>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</si>
  <si>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</si>
  <si>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Обеспечение мероприятий по организации и содержанию мест захоронения</t>
  </si>
  <si>
    <t>Организация и содержание мест захоронения (кладбищ)</t>
  </si>
  <si>
    <t>81710</t>
  </si>
  <si>
    <t>Обеспечение мероприятий по содержанию муниципального жилья</t>
  </si>
  <si>
    <t>04</t>
  </si>
  <si>
    <t>Мероприятия в сфере жилищного хозяйства</t>
  </si>
  <si>
    <t>81750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</si>
  <si>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</si>
  <si>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83420</t>
  </si>
  <si>
    <t>Обеспечение мероприятий в области коммунального хозяйства</t>
  </si>
  <si>
    <t>Мероприятия по обеспечению населения бытовыми услугами</t>
  </si>
  <si>
    <t>81810</t>
  </si>
  <si>
    <t>Обеспечение мероприятий в области благоустройства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</si>
  <si>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</si>
  <si>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13300</t>
  </si>
  <si>
    <t>Мероприятия по благоустройству</t>
  </si>
  <si>
    <t>81730</t>
  </si>
  <si>
    <t>Повышение энергетической эффективности и обеспечение энергосбережения</t>
  </si>
  <si>
    <t>Повышение энергетической эффективности и обеспечения энергосбережения</t>
  </si>
  <si>
    <t>83260</t>
  </si>
  <si>
    <t>Реконструкция водопроводной сети</t>
  </si>
  <si>
    <t>Софинансирование объектов капитальных вложений муниципальной собственности</t>
  </si>
  <si>
    <t>S1270</t>
  </si>
  <si>
    <t>Подготовка объектов ЖКХ к зиме</t>
  </si>
  <si>
    <t>S3450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</si>
  <si>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</t>
  </si>
  <si>
    <t>Повышение доступности и качества предоставления дошкольного, общего образования, дополнительного образования детей</t>
  </si>
  <si>
    <t>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</t>
  </si>
  <si>
    <t>14700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</si>
  <si>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</si>
  <si>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14710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</si>
  <si>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</si>
  <si>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</si>
  <si>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</si>
  <si>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14722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</si>
  <si>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</si>
  <si>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</si>
  <si>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</si>
  <si>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</si>
  <si>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</si>
  <si>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</si>
  <si>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</si>
  <si>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</si>
  <si>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</si>
  <si>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</si>
  <si>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</si>
  <si>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</si>
  <si>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</si>
  <si>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</si>
  <si>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Обеспечение функционирования модели персонифицированного финансирования дополнительного образования детей</t>
  </si>
  <si>
    <t>82610</t>
  </si>
  <si>
    <t>Субсидии автономным учреждениям</t>
  </si>
  <si>
    <t>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</si>
  <si>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</si>
  <si>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</si>
  <si>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Проведение оздоровительной кампании детей и молодежи</t>
  </si>
  <si>
    <t>Мероприятий по проведению оздоровительной кампании детей</t>
  </si>
  <si>
    <t>S4790</t>
  </si>
  <si>
    <t>Реализация государственной политики в сфере образования на территории Брянской области</t>
  </si>
  <si>
    <t>Организация временного трудоустройства несовершеннолетних граждан в возрасте от 14 до 18 лет</t>
  </si>
  <si>
    <t>82370</t>
  </si>
  <si>
    <t>Мероприятия по комплексной безопасности муниципальных учреждений</t>
  </si>
  <si>
    <t>82430</t>
  </si>
  <si>
    <t>Мероприятия по социальной поддержке отдельных категорий граждан</t>
  </si>
  <si>
    <t>82550</t>
  </si>
  <si>
    <t>Реализация мер государственной поддержки работников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</si>
  <si>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</si>
  <si>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14723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</si>
  <si>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</si>
  <si>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14770</t>
  </si>
  <si>
    <t>Реализация политики в сфере образования и культуры на территории города Фокино</t>
  </si>
  <si>
    <t>Укрепление материально-технической базы муниципальных учреждений культуры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</si>
  <si>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</si>
  <si>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S4240</t>
  </si>
  <si>
    <t>Государственная поддержка отрасли культуры</t>
  </si>
  <si>
    <t>S5190</t>
  </si>
  <si>
    <t>Капитальный ремонт кровель муниципальных образовательных организаций Брянской области</t>
  </si>
  <si>
    <t>Капитальный ремонт кровель муниципальных образовательных организаций Брянской области.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</si>
  <si>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</si>
  <si>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</si>
  <si>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</si>
  <si>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</si>
  <si>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</si>
  <si>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</si>
  <si>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Приведение в соответствии с брендбуком "Точки роста" помещений муниципальных общеобразовательных организаций</t>
  </si>
  <si>
    <t>11</t>
  </si>
  <si>
    <t>приведение в соответствии с брендбуком "Точка роста" помещений муниципальных общеобразовательных организаций</t>
  </si>
  <si>
    <t>S4910</t>
  </si>
  <si>
    <t>Укрепление общественного порядка и общественной безопасности</t>
  </si>
  <si>
    <t>12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</si>
  <si>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</si>
  <si>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</si>
  <si>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</si>
  <si>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</si>
  <si>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Региональный проект "Культура"</t>
  </si>
  <si>
    <t>A1</t>
  </si>
  <si>
    <t>55190</t>
  </si>
  <si>
    <t>Подпрограмма "Реализация мероприятий социальной политики"</t>
  </si>
  <si>
    <t>Социальная защита населения, осуществление мер по улучшению положения отдельных категорий граждан</t>
  </si>
  <si>
    <t>Выплата муниципальных пенсий (доплат к государственным пенсиям)</t>
  </si>
  <si>
    <t>82450</t>
  </si>
  <si>
    <t>Публичные нормативные социальные выплаты гражданам</t>
  </si>
  <si>
    <t>310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</si>
  <si>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</si>
  <si>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 - 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</si>
  <si>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</si>
  <si>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</si>
  <si>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16720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</si>
  <si>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</si>
  <si>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</si>
  <si>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</si>
  <si>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</si>
  <si>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</si>
  <si>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</si>
  <si>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</si>
  <si>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</si>
  <si>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</si>
  <si>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Выплата единовременного пособия при всех формах устройства детей, лишенных родительского попечения. в семью</t>
  </si>
  <si>
    <t>52600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</si>
  <si>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</si>
  <si>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</si>
  <si>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</si>
  <si>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Подпрограмма "Осуществление мероприятий в области культуры"</t>
  </si>
  <si>
    <t>Создание условий для участия граждан в культурной жизни города</t>
  </si>
  <si>
    <t>Библиотеки</t>
  </si>
  <si>
    <t>80450</t>
  </si>
  <si>
    <t>Дворцы и дома культуры, клубы, выставочные залы</t>
  </si>
  <si>
    <t>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</si>
  <si>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</si>
  <si>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</si>
  <si>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"Физическая культура, спорт и молодёжная политика"</t>
  </si>
  <si>
    <t>Популяризация массового спорта</t>
  </si>
  <si>
    <t>Спортивно-оздоровительные комплексы и центры</t>
  </si>
  <si>
    <t>80600</t>
  </si>
  <si>
    <t>Мероприятия по развитию физической культуры и спорта</t>
  </si>
  <si>
    <t>82300</t>
  </si>
  <si>
    <t>Управление муниципальными финансами городского округа город Фокино Брянской области</t>
  </si>
  <si>
    <t>Обеспечение финансовой устойчивости бюджетной системы путем проведения сбалансированной финансовой политики</t>
  </si>
  <si>
    <t>Финансовое управление администрации города Фокино</t>
  </si>
  <si>
    <t>003</t>
  </si>
  <si>
    <t>Обслуживание государственного и муниципального долга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</si>
  <si>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</si>
  <si>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</si>
  <si>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</si>
  <si>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</si>
  <si>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</si>
  <si>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Переселение граждан из аварийного жилищного фонда на территории городского округа город Фокино Брянской области (2019 - 2024 годы)</t>
  </si>
  <si>
    <t>Мероприятия по переселению граждан из аварийного жилищного фонда</t>
  </si>
  <si>
    <t>F3</t>
  </si>
  <si>
    <t>09502</t>
  </si>
  <si>
    <t>09602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</si>
  <si>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</si>
  <si>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67483</t>
  </si>
  <si>
    <t>Обеспечение устойчивого сокращения непригодного для проживания жилищного фонда (за счет средств областного бюджета)</t>
  </si>
  <si>
    <t>67484</t>
  </si>
  <si>
    <t>Управление муниципальной собственностью городского округа город Фокино Брянской области</t>
  </si>
  <si>
    <t>Обеспечение эффективного управления и распоряжения муниципальным имуществом городского округа (в том числе земельными участками), рационального его использования, распоряжения</t>
  </si>
  <si>
    <t>Комитет по управлению муниципальным имуществом города Фокино</t>
  </si>
  <si>
    <t>005</t>
  </si>
  <si>
    <t>Мероприятия по землеустройству и землепользованию</t>
  </si>
  <si>
    <t>80910</t>
  </si>
  <si>
    <t>Непрограммная деятельность</t>
  </si>
  <si>
    <t>70</t>
  </si>
  <si>
    <t>Совет народных депутатов города Фокино</t>
  </si>
  <si>
    <t>00</t>
  </si>
  <si>
    <t>001</t>
  </si>
  <si>
    <t>Достижение показателей деятельности органов исполнительной власти субъектов Российской Федерации</t>
  </si>
  <si>
    <t>5549F</t>
  </si>
  <si>
    <t>Условно утвержденные расходы</t>
  </si>
  <si>
    <t>80080</t>
  </si>
  <si>
    <t>Резервные средства</t>
  </si>
  <si>
    <t>870</t>
  </si>
  <si>
    <t>Резервные фонд местной администрации</t>
  </si>
  <si>
    <t>83030</t>
  </si>
  <si>
    <t>Контрольно-счетная палата города Фокино</t>
  </si>
  <si>
    <t>016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</si>
  <si>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</si>
  <si>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</si>
  <si>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</si>
  <si>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Единица измерения: руб.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</si>
  <si>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</si>
  <si>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</si>
  <si>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</si>
  <si>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 xml:space="preserve">Бюджетные асигнования, утвержденные решением о бюджете на 2020-2022 гг6-281 от 12.12.2019 </t>
  </si>
  <si>
    <t xml:space="preserve">Отчет  об исполнении расходов бюджета городского округа город Фокино Брянской области по целевым статьям (государственным программам и непрограммным направлениям деятельности), группам и подгруппам видов расходов за 2020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</si>
</sst>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>
      <alignment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4" fontId="3" fillId="2" borderId="1">
      <alignment horizontal="right" vertical="top" shrinkToFit="1"/>
    </xf>
  </cellStyleXfs>
  <cellXfs count="35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3" applyNumberFormat="1" applyFont="1" applyFill="1" applyAlignment="1" applyProtection="1">
      <alignment horizontal="right" vertical="center" shrinkToFit="1"/>
    </xf>
    <xf numFmtId="10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vertical="top" wrapText="1"/>
    </xf>
    <xf numFmtId="4" fontId="4" fillId="0" borderId="0" xfId="3" applyNumberFormat="1" applyFont="1" applyFill="1" applyBorder="1" applyAlignment="1" applyProtection="1">
      <alignment horizontal="right" vertical="center" shrinkToFi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3" applyNumberFormat="1" applyFont="1" applyFill="1" applyAlignment="1" applyProtection="1">
      <alignment horizontal="right" vertical="center" shrinkToFit="1"/>
    </xf>
    <xf numFmtId="10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4" fillId="0" borderId="0" xfId="4" applyNumberFormat="1" applyFont="1" applyFill="1" applyBorder="1" applyAlignment="1" applyProtection="1">
      <alignment horizontal="right" vertical="center" shrinkToFit="1"/>
    </xf>
    <xf numFmtId="4" fontId="6" fillId="0" borderId="0" xfId="0" applyNumberFormat="1" applyFont="1" applyFill="1" applyBorder="1" applyAlignment="1" applyProtection="1">
      <alignment vertical="center"/>
      <protection locked="0"/>
    </xf>
    <xf numFmtId="4" fontId="7" fillId="0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top" wrapText="1"/>
    </xf>
  </cellXfs>
  <cellStyles count="5">
    <cellStyle name="xl26" xfId="3"/>
    <cellStyle name="xl43" xfId="1"/>
    <cellStyle name="xl53" xfId="2"/>
    <cellStyle name="xl64" xfId="4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9"/>
  <sheetViews>
    <sheetView tabSelected="1" view="pageBreakPreview" zoomScale="80" zoomScaleNormal="80" zoomScaleSheetLayoutView="80" workbookViewId="0">
      <pane ySplit="3" topLeftCell="A4" activePane="bottomLeft" state="frozen"/>
      <selection pane="bottomLeft" sqref="A1:K1"/>
    </sheetView>
  </sheetViews>
  <sheetFormatPr defaultRowHeight="15" x14ac:dyDescent="0.2"/>
  <cols>
    <col min="1" max="1" width="42.5" style="1" customWidth="1"/>
    <col min="2" max="2" width="6.33203125" style="1" customWidth="1"/>
    <col min="3" max="3" width="9.33203125" style="1" customWidth="1"/>
    <col min="4" max="4" width="8.5" style="1" customWidth="1"/>
    <col min="5" max="5" width="8.83203125" style="1" customWidth="1"/>
    <col min="6" max="6" width="13.6640625" style="1" customWidth="1"/>
    <col min="7" max="7" width="9" style="1" customWidth="1"/>
    <col min="8" max="8" width="24.6640625" style="27" customWidth="1"/>
    <col min="9" max="9" width="23" style="28" customWidth="1"/>
    <col min="10" max="10" width="24" style="27" customWidth="1"/>
    <col min="11" max="11" width="24.33203125" style="1" customWidth="1"/>
    <col min="12" max="12" width="9.33203125" style="1"/>
    <col min="13" max="13" width="9.33203125" style="2"/>
    <col min="14" max="14" width="20.6640625" style="2" customWidth="1"/>
    <col min="15" max="15" width="21.1640625" style="2" customWidth="1"/>
    <col min="16" max="16384" width="9.33203125" style="1"/>
  </cols>
  <sheetData>
    <row r="1" spans="1:16" ht="76.5" customHeight="1" x14ac:dyDescent="0.2">
      <c r="A1" s="31" t="s">
        <v>303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6" ht="19.5" customHeight="1" x14ac:dyDescent="0.2">
      <c r="A2" s="32" t="s">
        <v>298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6" ht="110.2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0" t="s">
        <v>302</v>
      </c>
      <c r="I3" s="30" t="s">
        <v>299</v>
      </c>
      <c r="J3" s="30" t="s">
        <v>300</v>
      </c>
      <c r="K3" s="30" t="s">
        <v>301</v>
      </c>
      <c r="N3" s="4"/>
      <c r="O3" s="4"/>
    </row>
    <row r="4" spans="1:16" s="10" customFormat="1" ht="42.75" x14ac:dyDescent="0.2">
      <c r="A4" s="5" t="s">
        <v>17</v>
      </c>
      <c r="B4" s="6" t="s">
        <v>18</v>
      </c>
      <c r="C4" s="7" t="s">
        <v>0</v>
      </c>
      <c r="D4" s="7" t="s">
        <v>0</v>
      </c>
      <c r="E4" s="7" t="s">
        <v>0</v>
      </c>
      <c r="F4" s="7" t="s">
        <v>0</v>
      </c>
      <c r="G4" s="7"/>
      <c r="H4" s="8">
        <f>H5</f>
        <v>11183668.470000001</v>
      </c>
      <c r="I4" s="8">
        <f t="shared" ref="I4:J4" si="0">I5</f>
        <v>11460415.32</v>
      </c>
      <c r="J4" s="8">
        <f t="shared" si="0"/>
        <v>11460415.32</v>
      </c>
      <c r="K4" s="9">
        <f>J4/I4</f>
        <v>1</v>
      </c>
      <c r="M4" s="11"/>
      <c r="N4" s="12"/>
      <c r="O4" s="13"/>
    </row>
    <row r="5" spans="1:16" s="10" customFormat="1" ht="42.75" x14ac:dyDescent="0.2">
      <c r="A5" s="5" t="s">
        <v>19</v>
      </c>
      <c r="B5" s="6" t="s">
        <v>18</v>
      </c>
      <c r="C5" s="6" t="s">
        <v>20</v>
      </c>
      <c r="D5" s="6" t="s">
        <v>21</v>
      </c>
      <c r="E5" s="7" t="s">
        <v>0</v>
      </c>
      <c r="F5" s="7" t="s">
        <v>0</v>
      </c>
      <c r="G5" s="7"/>
      <c r="H5" s="8">
        <f t="shared" ref="H5:J8" si="1">H6</f>
        <v>11183668.470000001</v>
      </c>
      <c r="I5" s="8">
        <f t="shared" si="1"/>
        <v>11460415.32</v>
      </c>
      <c r="J5" s="8">
        <f t="shared" si="1"/>
        <v>11460415.32</v>
      </c>
      <c r="K5" s="9">
        <f t="shared" ref="K5:K68" si="2">J5/I5</f>
        <v>1</v>
      </c>
      <c r="M5" s="11"/>
      <c r="N5" s="12"/>
      <c r="O5" s="13"/>
    </row>
    <row r="6" spans="1:16" s="10" customFormat="1" x14ac:dyDescent="0.2">
      <c r="A6" s="5" t="s">
        <v>22</v>
      </c>
      <c r="B6" s="6" t="s">
        <v>18</v>
      </c>
      <c r="C6" s="6" t="s">
        <v>20</v>
      </c>
      <c r="D6" s="6" t="s">
        <v>21</v>
      </c>
      <c r="E6" s="6" t="s">
        <v>23</v>
      </c>
      <c r="F6" s="7" t="s">
        <v>0</v>
      </c>
      <c r="G6" s="7"/>
      <c r="H6" s="8">
        <f t="shared" si="1"/>
        <v>11183668.470000001</v>
      </c>
      <c r="I6" s="8">
        <f t="shared" si="1"/>
        <v>11460415.32</v>
      </c>
      <c r="J6" s="8">
        <f t="shared" si="1"/>
        <v>11460415.32</v>
      </c>
      <c r="K6" s="9">
        <f t="shared" si="2"/>
        <v>1</v>
      </c>
      <c r="M6" s="11"/>
      <c r="N6" s="12"/>
      <c r="O6" s="13"/>
      <c r="P6" s="29"/>
    </row>
    <row r="7" spans="1:16" ht="30" x14ac:dyDescent="0.2">
      <c r="A7" s="14" t="s">
        <v>24</v>
      </c>
      <c r="B7" s="3" t="s">
        <v>18</v>
      </c>
      <c r="C7" s="3" t="s">
        <v>20</v>
      </c>
      <c r="D7" s="3" t="s">
        <v>21</v>
      </c>
      <c r="E7" s="3" t="s">
        <v>23</v>
      </c>
      <c r="F7" s="3">
        <v>55550</v>
      </c>
      <c r="G7" s="15" t="s">
        <v>0</v>
      </c>
      <c r="H7" s="16">
        <f t="shared" si="1"/>
        <v>11183668.470000001</v>
      </c>
      <c r="I7" s="16">
        <f t="shared" si="1"/>
        <v>11460415.32</v>
      </c>
      <c r="J7" s="16">
        <f>J8</f>
        <v>11460415.32</v>
      </c>
      <c r="K7" s="17">
        <f t="shared" si="2"/>
        <v>1</v>
      </c>
      <c r="N7" s="12"/>
      <c r="O7" s="13"/>
    </row>
    <row r="8" spans="1:16" ht="45" x14ac:dyDescent="0.2">
      <c r="A8" s="14" t="s">
        <v>26</v>
      </c>
      <c r="B8" s="3" t="s">
        <v>18</v>
      </c>
      <c r="C8" s="3" t="s">
        <v>20</v>
      </c>
      <c r="D8" s="3" t="s">
        <v>21</v>
      </c>
      <c r="E8" s="3" t="s">
        <v>23</v>
      </c>
      <c r="F8" s="3" t="s">
        <v>25</v>
      </c>
      <c r="G8" s="3" t="s">
        <v>27</v>
      </c>
      <c r="H8" s="16">
        <f t="shared" si="1"/>
        <v>11183668.470000001</v>
      </c>
      <c r="I8" s="16">
        <f t="shared" si="1"/>
        <v>11460415.32</v>
      </c>
      <c r="J8" s="16">
        <f>J9</f>
        <v>11460415.32</v>
      </c>
      <c r="K8" s="17">
        <f t="shared" si="2"/>
        <v>1</v>
      </c>
      <c r="N8" s="12"/>
      <c r="O8" s="13"/>
    </row>
    <row r="9" spans="1:16" ht="45" x14ac:dyDescent="0.2">
      <c r="A9" s="14" t="s">
        <v>28</v>
      </c>
      <c r="B9" s="3" t="s">
        <v>18</v>
      </c>
      <c r="C9" s="3" t="s">
        <v>20</v>
      </c>
      <c r="D9" s="3" t="s">
        <v>21</v>
      </c>
      <c r="E9" s="3" t="s">
        <v>23</v>
      </c>
      <c r="F9" s="3" t="s">
        <v>25</v>
      </c>
      <c r="G9" s="3" t="s">
        <v>29</v>
      </c>
      <c r="H9" s="16">
        <v>11183668.470000001</v>
      </c>
      <c r="I9" s="18">
        <v>11460415.32</v>
      </c>
      <c r="J9" s="18">
        <v>11460415.32</v>
      </c>
      <c r="K9" s="17">
        <f t="shared" si="2"/>
        <v>1</v>
      </c>
      <c r="N9" s="12"/>
      <c r="O9" s="13"/>
    </row>
    <row r="10" spans="1:16" s="10" customFormat="1" ht="57" x14ac:dyDescent="0.2">
      <c r="A10" s="5" t="s">
        <v>30</v>
      </c>
      <c r="B10" s="6" t="s">
        <v>31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19">
        <f>H11+H95+H108+H114+H168+H282+H326+H341</f>
        <v>234015134.25999999</v>
      </c>
      <c r="I10" s="19">
        <f t="shared" ref="I10" si="3">I11+I95+I108+I114+I168+I282+I326+I341</f>
        <v>248097925.63000003</v>
      </c>
      <c r="J10" s="19">
        <f>J11+J95+J108+J114+J168+J282+J326+J341</f>
        <v>239727945.82000002</v>
      </c>
      <c r="K10" s="9">
        <f t="shared" si="2"/>
        <v>0.96626340269171562</v>
      </c>
      <c r="M10" s="11"/>
      <c r="N10" s="12"/>
      <c r="O10" s="20"/>
    </row>
    <row r="11" spans="1:16" s="10" customFormat="1" ht="57" x14ac:dyDescent="0.2">
      <c r="A11" s="5" t="s">
        <v>32</v>
      </c>
      <c r="B11" s="6" t="s">
        <v>31</v>
      </c>
      <c r="C11" s="6" t="s">
        <v>8</v>
      </c>
      <c r="D11" s="6" t="s">
        <v>0</v>
      </c>
      <c r="E11" s="7" t="s">
        <v>0</v>
      </c>
      <c r="F11" s="7" t="s">
        <v>0</v>
      </c>
      <c r="G11" s="7" t="s">
        <v>0</v>
      </c>
      <c r="H11" s="19">
        <f>H12+H30+H50+H55+H63+H75+H80+H85+H90</f>
        <v>19352883.199999999</v>
      </c>
      <c r="I11" s="19">
        <f>I12+I30+I50+I55+I63+I75+I80+I85+I90</f>
        <v>23402980.84</v>
      </c>
      <c r="J11" s="19">
        <f>J12+J30+J50+J55+J63+J75+J80+J85+J90</f>
        <v>22681706.190000001</v>
      </c>
      <c r="K11" s="9">
        <f t="shared" si="2"/>
        <v>0.9691802230266664</v>
      </c>
      <c r="M11" s="11"/>
      <c r="N11" s="12"/>
      <c r="O11" s="20"/>
    </row>
    <row r="12" spans="1:16" s="10" customFormat="1" ht="42.75" x14ac:dyDescent="0.2">
      <c r="A12" s="5" t="s">
        <v>33</v>
      </c>
      <c r="B12" s="6" t="s">
        <v>31</v>
      </c>
      <c r="C12" s="6" t="s">
        <v>8</v>
      </c>
      <c r="D12" s="6" t="s">
        <v>18</v>
      </c>
      <c r="E12" s="7" t="s">
        <v>0</v>
      </c>
      <c r="F12" s="7" t="s">
        <v>0</v>
      </c>
      <c r="G12" s="7" t="s">
        <v>0</v>
      </c>
      <c r="H12" s="19">
        <f>H13</f>
        <v>13082199</v>
      </c>
      <c r="I12" s="19">
        <f t="shared" ref="I12:J12" si="4">I13</f>
        <v>13454577.65</v>
      </c>
      <c r="J12" s="19">
        <f t="shared" si="4"/>
        <v>12742591.430000002</v>
      </c>
      <c r="K12" s="9">
        <f t="shared" si="2"/>
        <v>0.94708223189748364</v>
      </c>
      <c r="M12" s="11"/>
      <c r="N12" s="12"/>
      <c r="O12" s="20"/>
    </row>
    <row r="13" spans="1:16" s="10" customFormat="1" x14ac:dyDescent="0.2">
      <c r="A13" s="5" t="s">
        <v>22</v>
      </c>
      <c r="B13" s="6" t="s">
        <v>31</v>
      </c>
      <c r="C13" s="6" t="s">
        <v>8</v>
      </c>
      <c r="D13" s="6" t="s">
        <v>18</v>
      </c>
      <c r="E13" s="6" t="s">
        <v>23</v>
      </c>
      <c r="F13" s="7" t="s">
        <v>0</v>
      </c>
      <c r="G13" s="7" t="s">
        <v>0</v>
      </c>
      <c r="H13" s="19">
        <f>H14+H17+H24+H27</f>
        <v>13082199</v>
      </c>
      <c r="I13" s="19">
        <f t="shared" ref="I13:J13" si="5">I14+I17+I24+I27</f>
        <v>13454577.65</v>
      </c>
      <c r="J13" s="19">
        <f t="shared" si="5"/>
        <v>12742591.430000002</v>
      </c>
      <c r="K13" s="9">
        <f t="shared" si="2"/>
        <v>0.94708223189748364</v>
      </c>
      <c r="M13" s="11"/>
      <c r="N13" s="12"/>
      <c r="O13" s="20"/>
    </row>
    <row r="14" spans="1:16" ht="60" x14ac:dyDescent="0.2">
      <c r="A14" s="14" t="s">
        <v>34</v>
      </c>
      <c r="B14" s="3" t="s">
        <v>31</v>
      </c>
      <c r="C14" s="3" t="s">
        <v>8</v>
      </c>
      <c r="D14" s="3" t="s">
        <v>18</v>
      </c>
      <c r="E14" s="3" t="s">
        <v>23</v>
      </c>
      <c r="F14" s="3" t="s">
        <v>35</v>
      </c>
      <c r="G14" s="15" t="s">
        <v>0</v>
      </c>
      <c r="H14" s="16">
        <f t="shared" ref="H14:J15" si="6">H15</f>
        <v>1448459</v>
      </c>
      <c r="I14" s="16">
        <f t="shared" si="6"/>
        <v>1443845.65</v>
      </c>
      <c r="J14" s="16">
        <f t="shared" si="6"/>
        <v>1443712.73</v>
      </c>
      <c r="K14" s="17">
        <f t="shared" si="2"/>
        <v>0.99990794029818908</v>
      </c>
      <c r="N14" s="12"/>
      <c r="O14" s="13"/>
    </row>
    <row r="15" spans="1:16" ht="105" x14ac:dyDescent="0.2">
      <c r="A15" s="14" t="s">
        <v>36</v>
      </c>
      <c r="B15" s="3" t="s">
        <v>31</v>
      </c>
      <c r="C15" s="3" t="s">
        <v>8</v>
      </c>
      <c r="D15" s="3" t="s">
        <v>18</v>
      </c>
      <c r="E15" s="3" t="s">
        <v>23</v>
      </c>
      <c r="F15" s="3" t="s">
        <v>35</v>
      </c>
      <c r="G15" s="3" t="s">
        <v>37</v>
      </c>
      <c r="H15" s="16">
        <f t="shared" si="6"/>
        <v>1448459</v>
      </c>
      <c r="I15" s="16">
        <f t="shared" si="6"/>
        <v>1443845.65</v>
      </c>
      <c r="J15" s="16">
        <f t="shared" si="6"/>
        <v>1443712.73</v>
      </c>
      <c r="K15" s="17">
        <f t="shared" si="2"/>
        <v>0.99990794029818908</v>
      </c>
      <c r="N15" s="12"/>
      <c r="O15" s="13"/>
    </row>
    <row r="16" spans="1:16" ht="45" x14ac:dyDescent="0.2">
      <c r="A16" s="14" t="s">
        <v>38</v>
      </c>
      <c r="B16" s="3" t="s">
        <v>31</v>
      </c>
      <c r="C16" s="3" t="s">
        <v>8</v>
      </c>
      <c r="D16" s="3" t="s">
        <v>18</v>
      </c>
      <c r="E16" s="3" t="s">
        <v>23</v>
      </c>
      <c r="F16" s="3" t="s">
        <v>35</v>
      </c>
      <c r="G16" s="3" t="s">
        <v>39</v>
      </c>
      <c r="H16" s="16">
        <v>1448459</v>
      </c>
      <c r="I16" s="18">
        <v>1443845.65</v>
      </c>
      <c r="J16" s="18">
        <v>1443712.73</v>
      </c>
      <c r="K16" s="17">
        <f t="shared" si="2"/>
        <v>0.99990794029818908</v>
      </c>
      <c r="N16" s="12"/>
      <c r="O16" s="13"/>
    </row>
    <row r="17" spans="1:15" ht="45" x14ac:dyDescent="0.2">
      <c r="A17" s="14" t="s">
        <v>40</v>
      </c>
      <c r="B17" s="3" t="s">
        <v>31</v>
      </c>
      <c r="C17" s="3" t="s">
        <v>8</v>
      </c>
      <c r="D17" s="3" t="s">
        <v>18</v>
      </c>
      <c r="E17" s="3" t="s">
        <v>23</v>
      </c>
      <c r="F17" s="3" t="s">
        <v>41</v>
      </c>
      <c r="G17" s="15" t="s">
        <v>0</v>
      </c>
      <c r="H17" s="18">
        <f>H18+H20+H22</f>
        <v>11633740</v>
      </c>
      <c r="I17" s="18">
        <f t="shared" ref="I17:J17" si="7">I18+I20+I22</f>
        <v>11895732</v>
      </c>
      <c r="J17" s="18">
        <f t="shared" si="7"/>
        <v>11233878.700000001</v>
      </c>
      <c r="K17" s="17">
        <f t="shared" si="2"/>
        <v>0.94436212080097304</v>
      </c>
      <c r="N17" s="12"/>
      <c r="O17" s="13"/>
    </row>
    <row r="18" spans="1:15" ht="105" x14ac:dyDescent="0.2">
      <c r="A18" s="14" t="s">
        <v>36</v>
      </c>
      <c r="B18" s="3" t="s">
        <v>31</v>
      </c>
      <c r="C18" s="3" t="s">
        <v>8</v>
      </c>
      <c r="D18" s="3" t="s">
        <v>18</v>
      </c>
      <c r="E18" s="3" t="s">
        <v>23</v>
      </c>
      <c r="F18" s="3" t="s">
        <v>41</v>
      </c>
      <c r="G18" s="3" t="s">
        <v>37</v>
      </c>
      <c r="H18" s="18">
        <f t="shared" ref="H18:I18" si="8">H19</f>
        <v>9188772</v>
      </c>
      <c r="I18" s="18">
        <f t="shared" si="8"/>
        <v>9307993</v>
      </c>
      <c r="J18" s="18">
        <f>J19</f>
        <v>9291669.4000000004</v>
      </c>
      <c r="K18" s="17">
        <f t="shared" si="2"/>
        <v>0.99824628144864314</v>
      </c>
      <c r="N18" s="12"/>
      <c r="O18" s="13"/>
    </row>
    <row r="19" spans="1:15" ht="45" x14ac:dyDescent="0.2">
      <c r="A19" s="14" t="s">
        <v>38</v>
      </c>
      <c r="B19" s="3" t="s">
        <v>31</v>
      </c>
      <c r="C19" s="3" t="s">
        <v>8</v>
      </c>
      <c r="D19" s="3" t="s">
        <v>18</v>
      </c>
      <c r="E19" s="3" t="s">
        <v>23</v>
      </c>
      <c r="F19" s="3" t="s">
        <v>41</v>
      </c>
      <c r="G19" s="3" t="s">
        <v>39</v>
      </c>
      <c r="H19" s="18">
        <v>9188772</v>
      </c>
      <c r="I19" s="18">
        <v>9307993</v>
      </c>
      <c r="J19" s="18">
        <v>9291669.4000000004</v>
      </c>
      <c r="K19" s="17">
        <f t="shared" si="2"/>
        <v>0.99824628144864314</v>
      </c>
      <c r="N19" s="12"/>
      <c r="O19" s="13"/>
    </row>
    <row r="20" spans="1:15" ht="45" x14ac:dyDescent="0.2">
      <c r="A20" s="14" t="s">
        <v>26</v>
      </c>
      <c r="B20" s="3" t="s">
        <v>31</v>
      </c>
      <c r="C20" s="3" t="s">
        <v>8</v>
      </c>
      <c r="D20" s="3" t="s">
        <v>18</v>
      </c>
      <c r="E20" s="3" t="s">
        <v>23</v>
      </c>
      <c r="F20" s="3" t="s">
        <v>41</v>
      </c>
      <c r="G20" s="3" t="s">
        <v>27</v>
      </c>
      <c r="H20" s="18">
        <f>H21</f>
        <v>2225712</v>
      </c>
      <c r="I20" s="18">
        <f t="shared" ref="I20:J20" si="9">I21</f>
        <v>2397006</v>
      </c>
      <c r="J20" s="18">
        <f t="shared" si="9"/>
        <v>1751476.3</v>
      </c>
      <c r="K20" s="17">
        <f t="shared" si="2"/>
        <v>0.73069333159783501</v>
      </c>
      <c r="N20" s="12"/>
      <c r="O20" s="13"/>
    </row>
    <row r="21" spans="1:15" ht="45" x14ac:dyDescent="0.2">
      <c r="A21" s="14" t="s">
        <v>28</v>
      </c>
      <c r="B21" s="3" t="s">
        <v>31</v>
      </c>
      <c r="C21" s="3" t="s">
        <v>8</v>
      </c>
      <c r="D21" s="3" t="s">
        <v>18</v>
      </c>
      <c r="E21" s="3" t="s">
        <v>23</v>
      </c>
      <c r="F21" s="3" t="s">
        <v>41</v>
      </c>
      <c r="G21" s="3" t="s">
        <v>29</v>
      </c>
      <c r="H21" s="18">
        <v>2225712</v>
      </c>
      <c r="I21" s="18">
        <v>2397006</v>
      </c>
      <c r="J21" s="18">
        <v>1751476.3</v>
      </c>
      <c r="K21" s="17">
        <f t="shared" si="2"/>
        <v>0.73069333159783501</v>
      </c>
      <c r="N21" s="12"/>
      <c r="O21" s="13"/>
    </row>
    <row r="22" spans="1:15" x14ac:dyDescent="0.2">
      <c r="A22" s="14" t="s">
        <v>42</v>
      </c>
      <c r="B22" s="3" t="s">
        <v>31</v>
      </c>
      <c r="C22" s="3" t="s">
        <v>8</v>
      </c>
      <c r="D22" s="3" t="s">
        <v>18</v>
      </c>
      <c r="E22" s="3" t="s">
        <v>23</v>
      </c>
      <c r="F22" s="3" t="s">
        <v>41</v>
      </c>
      <c r="G22" s="3" t="s">
        <v>43</v>
      </c>
      <c r="H22" s="18">
        <f>H23</f>
        <v>219256</v>
      </c>
      <c r="I22" s="18">
        <f t="shared" ref="I22:J22" si="10">I23</f>
        <v>190733</v>
      </c>
      <c r="J22" s="18">
        <f t="shared" si="10"/>
        <v>190733</v>
      </c>
      <c r="K22" s="17">
        <f t="shared" si="2"/>
        <v>1</v>
      </c>
      <c r="N22" s="12"/>
      <c r="O22" s="13"/>
    </row>
    <row r="23" spans="1:15" ht="30" x14ac:dyDescent="0.2">
      <c r="A23" s="14" t="s">
        <v>44</v>
      </c>
      <c r="B23" s="3" t="s">
        <v>31</v>
      </c>
      <c r="C23" s="3" t="s">
        <v>8</v>
      </c>
      <c r="D23" s="3" t="s">
        <v>18</v>
      </c>
      <c r="E23" s="3" t="s">
        <v>23</v>
      </c>
      <c r="F23" s="3" t="s">
        <v>41</v>
      </c>
      <c r="G23" s="3" t="s">
        <v>45</v>
      </c>
      <c r="H23" s="18">
        <v>219256</v>
      </c>
      <c r="I23" s="18">
        <v>190733</v>
      </c>
      <c r="J23" s="18">
        <v>190733</v>
      </c>
      <c r="K23" s="17">
        <f t="shared" si="2"/>
        <v>1</v>
      </c>
      <c r="N23" s="12"/>
      <c r="O23" s="13"/>
    </row>
    <row r="24" spans="1:15" ht="30" x14ac:dyDescent="0.2">
      <c r="A24" s="14" t="s">
        <v>46</v>
      </c>
      <c r="B24" s="3" t="s">
        <v>31</v>
      </c>
      <c r="C24" s="3" t="s">
        <v>8</v>
      </c>
      <c r="D24" s="3" t="s">
        <v>18</v>
      </c>
      <c r="E24" s="3" t="s">
        <v>23</v>
      </c>
      <c r="F24" s="3" t="s">
        <v>47</v>
      </c>
      <c r="G24" s="15" t="s">
        <v>0</v>
      </c>
      <c r="H24" s="18">
        <f>H25</f>
        <v>0</v>
      </c>
      <c r="I24" s="18">
        <f t="shared" ref="I24:J24" si="11">I25</f>
        <v>65000</v>
      </c>
      <c r="J24" s="18">
        <f t="shared" si="11"/>
        <v>65000</v>
      </c>
      <c r="K24" s="17">
        <f t="shared" si="2"/>
        <v>1</v>
      </c>
      <c r="N24" s="12"/>
      <c r="O24" s="13"/>
    </row>
    <row r="25" spans="1:15" x14ac:dyDescent="0.2">
      <c r="A25" s="14" t="s">
        <v>42</v>
      </c>
      <c r="B25" s="3" t="s">
        <v>31</v>
      </c>
      <c r="C25" s="3" t="s">
        <v>8</v>
      </c>
      <c r="D25" s="3" t="s">
        <v>18</v>
      </c>
      <c r="E25" s="3" t="s">
        <v>23</v>
      </c>
      <c r="F25" s="3" t="s">
        <v>47</v>
      </c>
      <c r="G25" s="3" t="s">
        <v>43</v>
      </c>
      <c r="H25" s="18">
        <f>H26</f>
        <v>0</v>
      </c>
      <c r="I25" s="18">
        <f t="shared" ref="I25:J25" si="12">I26</f>
        <v>65000</v>
      </c>
      <c r="J25" s="18">
        <f t="shared" si="12"/>
        <v>65000</v>
      </c>
      <c r="K25" s="17">
        <f t="shared" si="2"/>
        <v>1</v>
      </c>
      <c r="N25" s="12"/>
      <c r="O25" s="13"/>
    </row>
    <row r="26" spans="1:15" ht="30" x14ac:dyDescent="0.2">
      <c r="A26" s="14" t="s">
        <v>44</v>
      </c>
      <c r="B26" s="3" t="s">
        <v>31</v>
      </c>
      <c r="C26" s="3" t="s">
        <v>8</v>
      </c>
      <c r="D26" s="3" t="s">
        <v>18</v>
      </c>
      <c r="E26" s="3" t="s">
        <v>23</v>
      </c>
      <c r="F26" s="3" t="s">
        <v>47</v>
      </c>
      <c r="G26" s="3" t="s">
        <v>45</v>
      </c>
      <c r="H26" s="18">
        <v>0</v>
      </c>
      <c r="I26" s="18">
        <v>65000</v>
      </c>
      <c r="J26" s="18">
        <v>65000</v>
      </c>
      <c r="K26" s="17">
        <f t="shared" si="2"/>
        <v>1</v>
      </c>
      <c r="N26" s="12"/>
      <c r="O26" s="13"/>
    </row>
    <row r="27" spans="1:15" ht="75" x14ac:dyDescent="0.2">
      <c r="A27" s="14" t="s">
        <v>48</v>
      </c>
      <c r="B27" s="3" t="s">
        <v>31</v>
      </c>
      <c r="C27" s="3" t="s">
        <v>8</v>
      </c>
      <c r="D27" s="3" t="s">
        <v>18</v>
      </c>
      <c r="E27" s="3" t="s">
        <v>23</v>
      </c>
      <c r="F27" s="3" t="s">
        <v>49</v>
      </c>
      <c r="G27" s="15" t="s">
        <v>0</v>
      </c>
      <c r="H27" s="18">
        <f>H28</f>
        <v>0</v>
      </c>
      <c r="I27" s="18">
        <f t="shared" ref="I27:J27" si="13">I28</f>
        <v>50000</v>
      </c>
      <c r="J27" s="18">
        <f t="shared" si="13"/>
        <v>0</v>
      </c>
      <c r="K27" s="17">
        <f t="shared" si="2"/>
        <v>0</v>
      </c>
      <c r="N27" s="12"/>
      <c r="O27" s="13"/>
    </row>
    <row r="28" spans="1:15" x14ac:dyDescent="0.2">
      <c r="A28" s="14" t="s">
        <v>42</v>
      </c>
      <c r="B28" s="3" t="s">
        <v>31</v>
      </c>
      <c r="C28" s="3" t="s">
        <v>8</v>
      </c>
      <c r="D28" s="3" t="s">
        <v>18</v>
      </c>
      <c r="E28" s="3" t="s">
        <v>23</v>
      </c>
      <c r="F28" s="3" t="s">
        <v>49</v>
      </c>
      <c r="G28" s="3" t="s">
        <v>43</v>
      </c>
      <c r="H28" s="18">
        <f>H29</f>
        <v>0</v>
      </c>
      <c r="I28" s="18">
        <f>I29</f>
        <v>50000</v>
      </c>
      <c r="J28" s="18">
        <f>J29</f>
        <v>0</v>
      </c>
      <c r="K28" s="17">
        <f t="shared" si="2"/>
        <v>0</v>
      </c>
      <c r="N28" s="12"/>
      <c r="O28" s="13"/>
    </row>
    <row r="29" spans="1:15" ht="30" x14ac:dyDescent="0.2">
      <c r="A29" s="14" t="s">
        <v>44</v>
      </c>
      <c r="B29" s="3" t="s">
        <v>31</v>
      </c>
      <c r="C29" s="3" t="s">
        <v>8</v>
      </c>
      <c r="D29" s="3" t="s">
        <v>18</v>
      </c>
      <c r="E29" s="3" t="s">
        <v>23</v>
      </c>
      <c r="F29" s="3" t="s">
        <v>49</v>
      </c>
      <c r="G29" s="3" t="s">
        <v>45</v>
      </c>
      <c r="H29" s="18">
        <v>0</v>
      </c>
      <c r="I29" s="18">
        <v>50000</v>
      </c>
      <c r="J29" s="18">
        <v>0</v>
      </c>
      <c r="K29" s="17">
        <f t="shared" si="2"/>
        <v>0</v>
      </c>
      <c r="N29" s="12"/>
      <c r="O29" s="13"/>
    </row>
    <row r="30" spans="1:15" s="10" customFormat="1" ht="57" x14ac:dyDescent="0.2">
      <c r="A30" s="5" t="s">
        <v>50</v>
      </c>
      <c r="B30" s="6" t="s">
        <v>31</v>
      </c>
      <c r="C30" s="6" t="s">
        <v>8</v>
      </c>
      <c r="D30" s="6" t="s">
        <v>31</v>
      </c>
      <c r="E30" s="7" t="s">
        <v>0</v>
      </c>
      <c r="F30" s="7" t="s">
        <v>0</v>
      </c>
      <c r="G30" s="7" t="s">
        <v>0</v>
      </c>
      <c r="H30" s="19">
        <f>H31</f>
        <v>1541595.2</v>
      </c>
      <c r="I30" s="19">
        <f t="shared" ref="I30:J30" si="14">I31</f>
        <v>1581624.2</v>
      </c>
      <c r="J30" s="19">
        <f t="shared" si="14"/>
        <v>1581612.8</v>
      </c>
      <c r="K30" s="9">
        <f t="shared" si="2"/>
        <v>0.99999279221954251</v>
      </c>
      <c r="M30" s="11"/>
      <c r="N30" s="12"/>
      <c r="O30" s="20"/>
    </row>
    <row r="31" spans="1:15" s="10" customFormat="1" x14ac:dyDescent="0.2">
      <c r="A31" s="5" t="s">
        <v>22</v>
      </c>
      <c r="B31" s="6" t="s">
        <v>31</v>
      </c>
      <c r="C31" s="6" t="s">
        <v>8</v>
      </c>
      <c r="D31" s="6" t="s">
        <v>31</v>
      </c>
      <c r="E31" s="6" t="s">
        <v>23</v>
      </c>
      <c r="F31" s="7" t="s">
        <v>0</v>
      </c>
      <c r="G31" s="7" t="s">
        <v>0</v>
      </c>
      <c r="H31" s="19">
        <f>H32+H37+H40+H45</f>
        <v>1541595.2</v>
      </c>
      <c r="I31" s="19">
        <f t="shared" ref="I31:J31" si="15">I32+I37+I40+I45</f>
        <v>1581624.2</v>
      </c>
      <c r="J31" s="19">
        <f t="shared" si="15"/>
        <v>1581612.8</v>
      </c>
      <c r="K31" s="9">
        <f t="shared" si="2"/>
        <v>0.99999279221954251</v>
      </c>
      <c r="M31" s="11"/>
      <c r="N31" s="12"/>
      <c r="O31" s="20"/>
    </row>
    <row r="32" spans="1:15" ht="135" x14ac:dyDescent="0.2">
      <c r="A32" s="14" t="s">
        <v>51</v>
      </c>
      <c r="B32" s="3" t="s">
        <v>31</v>
      </c>
      <c r="C32" s="3" t="s">
        <v>8</v>
      </c>
      <c r="D32" s="3" t="s">
        <v>31</v>
      </c>
      <c r="E32" s="3" t="s">
        <v>23</v>
      </c>
      <c r="F32" s="3" t="s">
        <v>52</v>
      </c>
      <c r="G32" s="15" t="s">
        <v>0</v>
      </c>
      <c r="H32" s="18">
        <f>H33+H35</f>
        <v>867904</v>
      </c>
      <c r="I32" s="18">
        <f t="shared" ref="I32:J32" si="16">I33+I35</f>
        <v>867904</v>
      </c>
      <c r="J32" s="18">
        <f t="shared" si="16"/>
        <v>867904</v>
      </c>
      <c r="K32" s="17">
        <f t="shared" si="2"/>
        <v>1</v>
      </c>
      <c r="N32" s="12"/>
      <c r="O32" s="20"/>
    </row>
    <row r="33" spans="1:15" ht="105" x14ac:dyDescent="0.2">
      <c r="A33" s="14" t="s">
        <v>36</v>
      </c>
      <c r="B33" s="3" t="s">
        <v>31</v>
      </c>
      <c r="C33" s="3" t="s">
        <v>8</v>
      </c>
      <c r="D33" s="3" t="s">
        <v>31</v>
      </c>
      <c r="E33" s="3" t="s">
        <v>23</v>
      </c>
      <c r="F33" s="3" t="s">
        <v>52</v>
      </c>
      <c r="G33" s="3" t="s">
        <v>37</v>
      </c>
      <c r="H33" s="18">
        <f>H34</f>
        <v>582926</v>
      </c>
      <c r="I33" s="18">
        <f t="shared" ref="I33:J33" si="17">I34</f>
        <v>570235.93999999994</v>
      </c>
      <c r="J33" s="18">
        <f t="shared" si="17"/>
        <v>570235.93999999994</v>
      </c>
      <c r="K33" s="17">
        <f t="shared" si="2"/>
        <v>1</v>
      </c>
      <c r="N33" s="12"/>
      <c r="O33" s="21"/>
    </row>
    <row r="34" spans="1:15" ht="45" x14ac:dyDescent="0.2">
      <c r="A34" s="14" t="s">
        <v>38</v>
      </c>
      <c r="B34" s="3" t="s">
        <v>31</v>
      </c>
      <c r="C34" s="3" t="s">
        <v>8</v>
      </c>
      <c r="D34" s="3" t="s">
        <v>31</v>
      </c>
      <c r="E34" s="3" t="s">
        <v>23</v>
      </c>
      <c r="F34" s="3" t="s">
        <v>52</v>
      </c>
      <c r="G34" s="3" t="s">
        <v>39</v>
      </c>
      <c r="H34" s="18">
        <v>582926</v>
      </c>
      <c r="I34" s="22">
        <v>570235.93999999994</v>
      </c>
      <c r="J34" s="18">
        <v>570235.93999999994</v>
      </c>
      <c r="K34" s="17">
        <f t="shared" si="2"/>
        <v>1</v>
      </c>
      <c r="N34" s="12"/>
      <c r="O34" s="21"/>
    </row>
    <row r="35" spans="1:15" ht="45" x14ac:dyDescent="0.2">
      <c r="A35" s="14" t="s">
        <v>26</v>
      </c>
      <c r="B35" s="3" t="s">
        <v>31</v>
      </c>
      <c r="C35" s="3" t="s">
        <v>8</v>
      </c>
      <c r="D35" s="3" t="s">
        <v>31</v>
      </c>
      <c r="E35" s="3" t="s">
        <v>23</v>
      </c>
      <c r="F35" s="3" t="s">
        <v>52</v>
      </c>
      <c r="G35" s="3" t="s">
        <v>27</v>
      </c>
      <c r="H35" s="18">
        <f>H36</f>
        <v>284978</v>
      </c>
      <c r="I35" s="18">
        <f>I36</f>
        <v>297668.06</v>
      </c>
      <c r="J35" s="18">
        <f t="shared" ref="J35" si="18">J36</f>
        <v>297668.06</v>
      </c>
      <c r="K35" s="17">
        <f t="shared" si="2"/>
        <v>1</v>
      </c>
      <c r="N35" s="12"/>
      <c r="O35" s="21"/>
    </row>
    <row r="36" spans="1:15" ht="45" x14ac:dyDescent="0.2">
      <c r="A36" s="14" t="s">
        <v>28</v>
      </c>
      <c r="B36" s="3" t="s">
        <v>31</v>
      </c>
      <c r="C36" s="3" t="s">
        <v>8</v>
      </c>
      <c r="D36" s="3" t="s">
        <v>31</v>
      </c>
      <c r="E36" s="3" t="s">
        <v>23</v>
      </c>
      <c r="F36" s="3" t="s">
        <v>52</v>
      </c>
      <c r="G36" s="3" t="s">
        <v>29</v>
      </c>
      <c r="H36" s="18">
        <v>284978</v>
      </c>
      <c r="I36" s="18">
        <v>297668.06</v>
      </c>
      <c r="J36" s="18">
        <v>297668.06</v>
      </c>
      <c r="K36" s="17">
        <f t="shared" si="2"/>
        <v>1</v>
      </c>
      <c r="N36" s="12"/>
      <c r="O36" s="21"/>
    </row>
    <row r="37" spans="1:15" x14ac:dyDescent="0.2">
      <c r="A37" s="14" t="s">
        <v>0</v>
      </c>
      <c r="B37" s="3" t="s">
        <v>31</v>
      </c>
      <c r="C37" s="3" t="s">
        <v>8</v>
      </c>
      <c r="D37" s="3" t="s">
        <v>31</v>
      </c>
      <c r="E37" s="3" t="s">
        <v>23</v>
      </c>
      <c r="F37" s="3" t="s">
        <v>53</v>
      </c>
      <c r="G37" s="15" t="s">
        <v>0</v>
      </c>
      <c r="H37" s="18">
        <f>H38</f>
        <v>52370.2</v>
      </c>
      <c r="I37" s="18">
        <f t="shared" ref="I37:J37" si="19">I38</f>
        <v>52370.2</v>
      </c>
      <c r="J37" s="18">
        <f t="shared" si="19"/>
        <v>52358.8</v>
      </c>
      <c r="K37" s="17">
        <f t="shared" si="2"/>
        <v>0.99978231895238145</v>
      </c>
      <c r="N37" s="12"/>
      <c r="O37" s="13"/>
    </row>
    <row r="38" spans="1:15" ht="45" x14ac:dyDescent="0.2">
      <c r="A38" s="14" t="s">
        <v>26</v>
      </c>
      <c r="B38" s="3" t="s">
        <v>31</v>
      </c>
      <c r="C38" s="3" t="s">
        <v>8</v>
      </c>
      <c r="D38" s="3" t="s">
        <v>31</v>
      </c>
      <c r="E38" s="3" t="s">
        <v>23</v>
      </c>
      <c r="F38" s="3" t="s">
        <v>53</v>
      </c>
      <c r="G38" s="3" t="s">
        <v>27</v>
      </c>
      <c r="H38" s="18">
        <f>H39</f>
        <v>52370.2</v>
      </c>
      <c r="I38" s="18">
        <f>I39</f>
        <v>52370.2</v>
      </c>
      <c r="J38" s="18">
        <f>J39</f>
        <v>52358.8</v>
      </c>
      <c r="K38" s="17">
        <f t="shared" si="2"/>
        <v>0.99978231895238145</v>
      </c>
      <c r="N38" s="12"/>
      <c r="O38" s="13"/>
    </row>
    <row r="39" spans="1:15" ht="45" x14ac:dyDescent="0.2">
      <c r="A39" s="14" t="s">
        <v>28</v>
      </c>
      <c r="B39" s="3" t="s">
        <v>31</v>
      </c>
      <c r="C39" s="3" t="s">
        <v>8</v>
      </c>
      <c r="D39" s="3" t="s">
        <v>31</v>
      </c>
      <c r="E39" s="3" t="s">
        <v>23</v>
      </c>
      <c r="F39" s="3" t="s">
        <v>53</v>
      </c>
      <c r="G39" s="3" t="s">
        <v>29</v>
      </c>
      <c r="H39" s="18">
        <v>52370.2</v>
      </c>
      <c r="I39" s="18">
        <v>52370.2</v>
      </c>
      <c r="J39" s="18">
        <v>52358.8</v>
      </c>
      <c r="K39" s="17">
        <f t="shared" si="2"/>
        <v>0.99978231895238145</v>
      </c>
      <c r="N39" s="12"/>
      <c r="O39" s="13"/>
    </row>
    <row r="40" spans="1:15" ht="75" x14ac:dyDescent="0.2">
      <c r="A40" s="14" t="s">
        <v>54</v>
      </c>
      <c r="B40" s="3" t="s">
        <v>31</v>
      </c>
      <c r="C40" s="3" t="s">
        <v>8</v>
      </c>
      <c r="D40" s="3" t="s">
        <v>31</v>
      </c>
      <c r="E40" s="3" t="s">
        <v>23</v>
      </c>
      <c r="F40" s="3" t="s">
        <v>55</v>
      </c>
      <c r="G40" s="15" t="s">
        <v>0</v>
      </c>
      <c r="H40" s="18">
        <f>H41+H43</f>
        <v>216926</v>
      </c>
      <c r="I40" s="18">
        <f t="shared" ref="I40:J40" si="20">I41+I43</f>
        <v>216926</v>
      </c>
      <c r="J40" s="18">
        <f t="shared" si="20"/>
        <v>216926</v>
      </c>
      <c r="K40" s="17">
        <f t="shared" si="2"/>
        <v>1</v>
      </c>
      <c r="N40" s="12"/>
      <c r="O40" s="13"/>
    </row>
    <row r="41" spans="1:15" ht="105" x14ac:dyDescent="0.2">
      <c r="A41" s="14" t="s">
        <v>36</v>
      </c>
      <c r="B41" s="3" t="s">
        <v>31</v>
      </c>
      <c r="C41" s="3" t="s">
        <v>8</v>
      </c>
      <c r="D41" s="3" t="s">
        <v>31</v>
      </c>
      <c r="E41" s="3" t="s">
        <v>23</v>
      </c>
      <c r="F41" s="3" t="s">
        <v>55</v>
      </c>
      <c r="G41" s="3" t="s">
        <v>37</v>
      </c>
      <c r="H41" s="18">
        <f>H42</f>
        <v>145703</v>
      </c>
      <c r="I41" s="18">
        <f t="shared" ref="I41:J41" si="21">I42</f>
        <v>144874.17000000001</v>
      </c>
      <c r="J41" s="18">
        <f t="shared" si="21"/>
        <v>144874.17000000001</v>
      </c>
      <c r="K41" s="17">
        <f t="shared" si="2"/>
        <v>1</v>
      </c>
      <c r="N41" s="12"/>
      <c r="O41" s="13"/>
    </row>
    <row r="42" spans="1:15" ht="45" x14ac:dyDescent="0.2">
      <c r="A42" s="14" t="s">
        <v>38</v>
      </c>
      <c r="B42" s="3" t="s">
        <v>31</v>
      </c>
      <c r="C42" s="3" t="s">
        <v>8</v>
      </c>
      <c r="D42" s="3" t="s">
        <v>31</v>
      </c>
      <c r="E42" s="3" t="s">
        <v>23</v>
      </c>
      <c r="F42" s="3" t="s">
        <v>55</v>
      </c>
      <c r="G42" s="3" t="s">
        <v>39</v>
      </c>
      <c r="H42" s="18">
        <v>145703</v>
      </c>
      <c r="I42" s="18">
        <v>144874.17000000001</v>
      </c>
      <c r="J42" s="18">
        <v>144874.17000000001</v>
      </c>
      <c r="K42" s="17">
        <f t="shared" si="2"/>
        <v>1</v>
      </c>
      <c r="N42" s="12"/>
      <c r="O42" s="13"/>
    </row>
    <row r="43" spans="1:15" ht="45" x14ac:dyDescent="0.2">
      <c r="A43" s="14" t="s">
        <v>26</v>
      </c>
      <c r="B43" s="3" t="s">
        <v>31</v>
      </c>
      <c r="C43" s="3" t="s">
        <v>8</v>
      </c>
      <c r="D43" s="3" t="s">
        <v>31</v>
      </c>
      <c r="E43" s="3" t="s">
        <v>23</v>
      </c>
      <c r="F43" s="3" t="s">
        <v>55</v>
      </c>
      <c r="G43" s="3" t="s">
        <v>27</v>
      </c>
      <c r="H43" s="18">
        <f>H44</f>
        <v>71223</v>
      </c>
      <c r="I43" s="18">
        <f t="shared" ref="I43:J43" si="22">I44</f>
        <v>72051.83</v>
      </c>
      <c r="J43" s="18">
        <f t="shared" si="22"/>
        <v>72051.83</v>
      </c>
      <c r="K43" s="17">
        <f t="shared" si="2"/>
        <v>1</v>
      </c>
      <c r="N43" s="12"/>
      <c r="O43" s="13"/>
    </row>
    <row r="44" spans="1:15" ht="45" x14ac:dyDescent="0.2">
      <c r="A44" s="14" t="s">
        <v>28</v>
      </c>
      <c r="B44" s="3" t="s">
        <v>31</v>
      </c>
      <c r="C44" s="3" t="s">
        <v>8</v>
      </c>
      <c r="D44" s="3" t="s">
        <v>31</v>
      </c>
      <c r="E44" s="3" t="s">
        <v>23</v>
      </c>
      <c r="F44" s="3" t="s">
        <v>55</v>
      </c>
      <c r="G44" s="3" t="s">
        <v>29</v>
      </c>
      <c r="H44" s="18">
        <v>71223</v>
      </c>
      <c r="I44" s="18">
        <v>72051.83</v>
      </c>
      <c r="J44" s="18">
        <v>72051.83</v>
      </c>
      <c r="K44" s="17">
        <f t="shared" si="2"/>
        <v>1</v>
      </c>
      <c r="N44" s="12"/>
      <c r="O44" s="13"/>
    </row>
    <row r="45" spans="1:15" ht="45" x14ac:dyDescent="0.2">
      <c r="A45" s="14" t="s">
        <v>56</v>
      </c>
      <c r="B45" s="3" t="s">
        <v>31</v>
      </c>
      <c r="C45" s="3" t="s">
        <v>8</v>
      </c>
      <c r="D45" s="3" t="s">
        <v>31</v>
      </c>
      <c r="E45" s="3" t="s">
        <v>23</v>
      </c>
      <c r="F45" s="3" t="s">
        <v>57</v>
      </c>
      <c r="G45" s="15" t="s">
        <v>0</v>
      </c>
      <c r="H45" s="18">
        <f>H46+H48</f>
        <v>404395</v>
      </c>
      <c r="I45" s="18">
        <f t="shared" ref="I45:J45" si="23">I46+I48</f>
        <v>444424</v>
      </c>
      <c r="J45" s="18">
        <f t="shared" si="23"/>
        <v>444424</v>
      </c>
      <c r="K45" s="17">
        <f t="shared" si="2"/>
        <v>1</v>
      </c>
      <c r="N45" s="12"/>
      <c r="O45" s="13"/>
    </row>
    <row r="46" spans="1:15" ht="105" x14ac:dyDescent="0.2">
      <c r="A46" s="14" t="s">
        <v>36</v>
      </c>
      <c r="B46" s="3" t="s">
        <v>31</v>
      </c>
      <c r="C46" s="3" t="s">
        <v>8</v>
      </c>
      <c r="D46" s="3" t="s">
        <v>31</v>
      </c>
      <c r="E46" s="3" t="s">
        <v>23</v>
      </c>
      <c r="F46" s="3" t="s">
        <v>57</v>
      </c>
      <c r="G46" s="3" t="s">
        <v>37</v>
      </c>
      <c r="H46" s="18">
        <f>H47</f>
        <v>404395</v>
      </c>
      <c r="I46" s="18">
        <f t="shared" ref="I46:J46" si="24">I47</f>
        <v>400828.73</v>
      </c>
      <c r="J46" s="18">
        <f t="shared" si="24"/>
        <v>400828.73</v>
      </c>
      <c r="K46" s="17">
        <f t="shared" si="2"/>
        <v>1</v>
      </c>
      <c r="N46" s="12"/>
      <c r="O46" s="13"/>
    </row>
    <row r="47" spans="1:15" ht="45" x14ac:dyDescent="0.2">
      <c r="A47" s="14" t="s">
        <v>38</v>
      </c>
      <c r="B47" s="3" t="s">
        <v>31</v>
      </c>
      <c r="C47" s="3" t="s">
        <v>8</v>
      </c>
      <c r="D47" s="3" t="s">
        <v>31</v>
      </c>
      <c r="E47" s="3" t="s">
        <v>23</v>
      </c>
      <c r="F47" s="3" t="s">
        <v>57</v>
      </c>
      <c r="G47" s="3" t="s">
        <v>39</v>
      </c>
      <c r="H47" s="18">
        <v>404395</v>
      </c>
      <c r="I47" s="18">
        <v>400828.73</v>
      </c>
      <c r="J47" s="18">
        <v>400828.73</v>
      </c>
      <c r="K47" s="17">
        <f t="shared" si="2"/>
        <v>1</v>
      </c>
      <c r="N47" s="12"/>
      <c r="O47" s="13"/>
    </row>
    <row r="48" spans="1:15" ht="45" x14ac:dyDescent="0.2">
      <c r="A48" s="14" t="s">
        <v>26</v>
      </c>
      <c r="B48" s="3" t="s">
        <v>31</v>
      </c>
      <c r="C48" s="3" t="s">
        <v>8</v>
      </c>
      <c r="D48" s="3" t="s">
        <v>31</v>
      </c>
      <c r="E48" s="3" t="s">
        <v>23</v>
      </c>
      <c r="F48" s="3" t="s">
        <v>57</v>
      </c>
      <c r="G48" s="3" t="s">
        <v>27</v>
      </c>
      <c r="H48" s="18">
        <f>H49</f>
        <v>0</v>
      </c>
      <c r="I48" s="18">
        <f t="shared" ref="I48:J48" si="25">I49</f>
        <v>43595.27</v>
      </c>
      <c r="J48" s="18">
        <f t="shared" si="25"/>
        <v>43595.27</v>
      </c>
      <c r="K48" s="17">
        <f t="shared" si="2"/>
        <v>1</v>
      </c>
      <c r="N48" s="12"/>
      <c r="O48" s="13"/>
    </row>
    <row r="49" spans="1:15" ht="45" x14ac:dyDescent="0.2">
      <c r="A49" s="14" t="s">
        <v>28</v>
      </c>
      <c r="B49" s="3" t="s">
        <v>31</v>
      </c>
      <c r="C49" s="3" t="s">
        <v>8</v>
      </c>
      <c r="D49" s="3" t="s">
        <v>31</v>
      </c>
      <c r="E49" s="3" t="s">
        <v>23</v>
      </c>
      <c r="F49" s="3" t="s">
        <v>57</v>
      </c>
      <c r="G49" s="3" t="s">
        <v>29</v>
      </c>
      <c r="H49" s="18">
        <v>0</v>
      </c>
      <c r="I49" s="18">
        <v>43595.27</v>
      </c>
      <c r="J49" s="18">
        <v>43595.27</v>
      </c>
      <c r="K49" s="17">
        <f t="shared" si="2"/>
        <v>1</v>
      </c>
      <c r="N49" s="12"/>
      <c r="O49" s="13"/>
    </row>
    <row r="50" spans="1:15" s="10" customFormat="1" ht="85.5" x14ac:dyDescent="0.2">
      <c r="A50" s="5" t="s">
        <v>58</v>
      </c>
      <c r="B50" s="6" t="s">
        <v>31</v>
      </c>
      <c r="C50" s="6" t="s">
        <v>8</v>
      </c>
      <c r="D50" s="6" t="s">
        <v>59</v>
      </c>
      <c r="E50" s="7" t="s">
        <v>0</v>
      </c>
      <c r="F50" s="7" t="s">
        <v>0</v>
      </c>
      <c r="G50" s="7" t="s">
        <v>0</v>
      </c>
      <c r="H50" s="19">
        <f>H51</f>
        <v>676911</v>
      </c>
      <c r="I50" s="19">
        <f t="shared" ref="I50:J53" si="26">I51</f>
        <v>632034.34</v>
      </c>
      <c r="J50" s="19">
        <f t="shared" si="26"/>
        <v>631089.38</v>
      </c>
      <c r="K50" s="9">
        <f t="shared" si="2"/>
        <v>0.99850489136397247</v>
      </c>
      <c r="M50" s="11"/>
      <c r="N50" s="12"/>
      <c r="O50" s="20"/>
    </row>
    <row r="51" spans="1:15" s="10" customFormat="1" x14ac:dyDescent="0.2">
      <c r="A51" s="5" t="s">
        <v>22</v>
      </c>
      <c r="B51" s="6" t="s">
        <v>31</v>
      </c>
      <c r="C51" s="6" t="s">
        <v>8</v>
      </c>
      <c r="D51" s="6" t="s">
        <v>59</v>
      </c>
      <c r="E51" s="6" t="s">
        <v>23</v>
      </c>
      <c r="F51" s="7" t="s">
        <v>0</v>
      </c>
      <c r="G51" s="7" t="s">
        <v>0</v>
      </c>
      <c r="H51" s="19">
        <f>H52</f>
        <v>676911</v>
      </c>
      <c r="I51" s="19">
        <f t="shared" si="26"/>
        <v>632034.34</v>
      </c>
      <c r="J51" s="19">
        <f t="shared" si="26"/>
        <v>631089.38</v>
      </c>
      <c r="K51" s="9">
        <f t="shared" si="2"/>
        <v>0.99850489136397247</v>
      </c>
      <c r="M51" s="11"/>
      <c r="N51" s="12"/>
      <c r="O51" s="13"/>
    </row>
    <row r="52" spans="1:15" ht="60" x14ac:dyDescent="0.2">
      <c r="A52" s="14" t="s">
        <v>60</v>
      </c>
      <c r="B52" s="3" t="s">
        <v>31</v>
      </c>
      <c r="C52" s="3" t="s">
        <v>8</v>
      </c>
      <c r="D52" s="3" t="s">
        <v>59</v>
      </c>
      <c r="E52" s="3" t="s">
        <v>23</v>
      </c>
      <c r="F52" s="3" t="s">
        <v>61</v>
      </c>
      <c r="G52" s="15" t="s">
        <v>0</v>
      </c>
      <c r="H52" s="18">
        <f>H53</f>
        <v>676911</v>
      </c>
      <c r="I52" s="18">
        <f t="shared" si="26"/>
        <v>632034.34</v>
      </c>
      <c r="J52" s="18">
        <f t="shared" si="26"/>
        <v>631089.38</v>
      </c>
      <c r="K52" s="17">
        <f t="shared" si="2"/>
        <v>0.99850489136397247</v>
      </c>
      <c r="N52" s="12"/>
      <c r="O52" s="13"/>
    </row>
    <row r="53" spans="1:15" ht="60" x14ac:dyDescent="0.2">
      <c r="A53" s="14" t="s">
        <v>62</v>
      </c>
      <c r="B53" s="3" t="s">
        <v>31</v>
      </c>
      <c r="C53" s="3" t="s">
        <v>8</v>
      </c>
      <c r="D53" s="3" t="s">
        <v>59</v>
      </c>
      <c r="E53" s="3" t="s">
        <v>23</v>
      </c>
      <c r="F53" s="3" t="s">
        <v>61</v>
      </c>
      <c r="G53" s="3" t="s">
        <v>63</v>
      </c>
      <c r="H53" s="18">
        <f>H54</f>
        <v>676911</v>
      </c>
      <c r="I53" s="18">
        <f t="shared" si="26"/>
        <v>632034.34</v>
      </c>
      <c r="J53" s="18">
        <f t="shared" si="26"/>
        <v>631089.38</v>
      </c>
      <c r="K53" s="17">
        <f t="shared" si="2"/>
        <v>0.99850489136397247</v>
      </c>
      <c r="N53" s="12"/>
      <c r="O53" s="13"/>
    </row>
    <row r="54" spans="1:15" x14ac:dyDescent="0.2">
      <c r="A54" s="14" t="s">
        <v>64</v>
      </c>
      <c r="B54" s="3" t="s">
        <v>31</v>
      </c>
      <c r="C54" s="3" t="s">
        <v>8</v>
      </c>
      <c r="D54" s="3" t="s">
        <v>59</v>
      </c>
      <c r="E54" s="3" t="s">
        <v>23</v>
      </c>
      <c r="F54" s="3" t="s">
        <v>61</v>
      </c>
      <c r="G54" s="3" t="s">
        <v>65</v>
      </c>
      <c r="H54" s="18">
        <v>676911</v>
      </c>
      <c r="I54" s="18">
        <v>632034.34</v>
      </c>
      <c r="J54" s="18">
        <v>631089.38</v>
      </c>
      <c r="K54" s="17">
        <f t="shared" si="2"/>
        <v>0.99850489136397247</v>
      </c>
      <c r="N54" s="12"/>
      <c r="O54" s="13"/>
    </row>
    <row r="55" spans="1:15" s="10" customFormat="1" ht="57" x14ac:dyDescent="0.2">
      <c r="A55" s="5" t="s">
        <v>66</v>
      </c>
      <c r="B55" s="6" t="s">
        <v>31</v>
      </c>
      <c r="C55" s="6" t="s">
        <v>8</v>
      </c>
      <c r="D55" s="6" t="s">
        <v>67</v>
      </c>
      <c r="E55" s="7" t="s">
        <v>0</v>
      </c>
      <c r="F55" s="7" t="s">
        <v>0</v>
      </c>
      <c r="G55" s="7" t="s">
        <v>0</v>
      </c>
      <c r="H55" s="19">
        <f>H56</f>
        <v>2057130</v>
      </c>
      <c r="I55" s="19">
        <f t="shared" ref="I55:J55" si="27">I56</f>
        <v>2157449.17</v>
      </c>
      <c r="J55" s="19">
        <f t="shared" si="27"/>
        <v>2157449.17</v>
      </c>
      <c r="K55" s="9">
        <f t="shared" si="2"/>
        <v>1</v>
      </c>
      <c r="M55" s="11"/>
      <c r="N55" s="12"/>
      <c r="O55" s="13"/>
    </row>
    <row r="56" spans="1:15" s="10" customFormat="1" x14ac:dyDescent="0.2">
      <c r="A56" s="5" t="s">
        <v>22</v>
      </c>
      <c r="B56" s="6" t="s">
        <v>31</v>
      </c>
      <c r="C56" s="6" t="s">
        <v>8</v>
      </c>
      <c r="D56" s="6" t="s">
        <v>67</v>
      </c>
      <c r="E56" s="6" t="s">
        <v>23</v>
      </c>
      <c r="F56" s="7" t="s">
        <v>0</v>
      </c>
      <c r="G56" s="7" t="s">
        <v>0</v>
      </c>
      <c r="H56" s="19">
        <f>H57+H60</f>
        <v>2057130</v>
      </c>
      <c r="I56" s="19">
        <f t="shared" ref="I56:J56" si="28">I57+I60</f>
        <v>2157449.17</v>
      </c>
      <c r="J56" s="19">
        <f t="shared" si="28"/>
        <v>2157449.17</v>
      </c>
      <c r="K56" s="9">
        <f t="shared" si="2"/>
        <v>1</v>
      </c>
      <c r="M56" s="11"/>
      <c r="N56" s="12"/>
      <c r="O56" s="13"/>
    </row>
    <row r="57" spans="1:15" ht="45" x14ac:dyDescent="0.2">
      <c r="A57" s="14" t="s">
        <v>68</v>
      </c>
      <c r="B57" s="3" t="s">
        <v>31</v>
      </c>
      <c r="C57" s="3" t="s">
        <v>8</v>
      </c>
      <c r="D57" s="3" t="s">
        <v>67</v>
      </c>
      <c r="E57" s="3" t="s">
        <v>23</v>
      </c>
      <c r="F57" s="3" t="s">
        <v>69</v>
      </c>
      <c r="G57" s="15" t="s">
        <v>0</v>
      </c>
      <c r="H57" s="18">
        <f>H58</f>
        <v>2057130</v>
      </c>
      <c r="I57" s="18">
        <f t="shared" ref="I57:J58" si="29">I58</f>
        <v>2117949.17</v>
      </c>
      <c r="J57" s="18">
        <f t="shared" si="29"/>
        <v>2117949.17</v>
      </c>
      <c r="K57" s="17">
        <f t="shared" si="2"/>
        <v>1</v>
      </c>
      <c r="N57" s="12"/>
      <c r="O57" s="13"/>
    </row>
    <row r="58" spans="1:15" ht="60" x14ac:dyDescent="0.2">
      <c r="A58" s="14" t="s">
        <v>62</v>
      </c>
      <c r="B58" s="3" t="s">
        <v>31</v>
      </c>
      <c r="C58" s="3" t="s">
        <v>8</v>
      </c>
      <c r="D58" s="3" t="s">
        <v>67</v>
      </c>
      <c r="E58" s="3" t="s">
        <v>23</v>
      </c>
      <c r="F58" s="3" t="s">
        <v>69</v>
      </c>
      <c r="G58" s="3" t="s">
        <v>63</v>
      </c>
      <c r="H58" s="18">
        <f>H59</f>
        <v>2057130</v>
      </c>
      <c r="I58" s="18">
        <f t="shared" si="29"/>
        <v>2117949.17</v>
      </c>
      <c r="J58" s="18">
        <f t="shared" si="29"/>
        <v>2117949.17</v>
      </c>
      <c r="K58" s="17">
        <f t="shared" si="2"/>
        <v>1</v>
      </c>
      <c r="N58" s="12"/>
      <c r="O58" s="13"/>
    </row>
    <row r="59" spans="1:15" x14ac:dyDescent="0.2">
      <c r="A59" s="14" t="s">
        <v>64</v>
      </c>
      <c r="B59" s="3" t="s">
        <v>31</v>
      </c>
      <c r="C59" s="3" t="s">
        <v>8</v>
      </c>
      <c r="D59" s="3" t="s">
        <v>67</v>
      </c>
      <c r="E59" s="3" t="s">
        <v>23</v>
      </c>
      <c r="F59" s="3" t="s">
        <v>69</v>
      </c>
      <c r="G59" s="3" t="s">
        <v>65</v>
      </c>
      <c r="H59" s="18">
        <v>2057130</v>
      </c>
      <c r="I59" s="18">
        <v>2117949.17</v>
      </c>
      <c r="J59" s="18">
        <v>2117949.17</v>
      </c>
      <c r="K59" s="17">
        <f t="shared" si="2"/>
        <v>1</v>
      </c>
      <c r="N59" s="12"/>
      <c r="O59" s="13"/>
    </row>
    <row r="60" spans="1:15" ht="60" x14ac:dyDescent="0.2">
      <c r="A60" s="14" t="s">
        <v>70</v>
      </c>
      <c r="B60" s="3" t="s">
        <v>31</v>
      </c>
      <c r="C60" s="3" t="s">
        <v>8</v>
      </c>
      <c r="D60" s="3" t="s">
        <v>67</v>
      </c>
      <c r="E60" s="3" t="s">
        <v>23</v>
      </c>
      <c r="F60" s="3" t="s">
        <v>71</v>
      </c>
      <c r="G60" s="15" t="s">
        <v>0</v>
      </c>
      <c r="H60" s="18">
        <f>H61</f>
        <v>0</v>
      </c>
      <c r="I60" s="18">
        <f t="shared" ref="I60:J61" si="30">I61</f>
        <v>39500</v>
      </c>
      <c r="J60" s="18">
        <f t="shared" si="30"/>
        <v>39500</v>
      </c>
      <c r="K60" s="17">
        <f t="shared" si="2"/>
        <v>1</v>
      </c>
      <c r="N60" s="12"/>
      <c r="O60" s="13"/>
    </row>
    <row r="61" spans="1:15" ht="60" x14ac:dyDescent="0.2">
      <c r="A61" s="14" t="s">
        <v>62</v>
      </c>
      <c r="B61" s="3" t="s">
        <v>31</v>
      </c>
      <c r="C61" s="3" t="s">
        <v>8</v>
      </c>
      <c r="D61" s="3" t="s">
        <v>67</v>
      </c>
      <c r="E61" s="3" t="s">
        <v>23</v>
      </c>
      <c r="F61" s="3" t="s">
        <v>71</v>
      </c>
      <c r="G61" s="3" t="s">
        <v>63</v>
      </c>
      <c r="H61" s="18">
        <f>H62</f>
        <v>0</v>
      </c>
      <c r="I61" s="18">
        <f t="shared" si="30"/>
        <v>39500</v>
      </c>
      <c r="J61" s="18">
        <f t="shared" si="30"/>
        <v>39500</v>
      </c>
      <c r="K61" s="17">
        <f t="shared" si="2"/>
        <v>1</v>
      </c>
      <c r="N61" s="12"/>
      <c r="O61" s="13"/>
    </row>
    <row r="62" spans="1:15" x14ac:dyDescent="0.2">
      <c r="A62" s="14" t="s">
        <v>64</v>
      </c>
      <c r="B62" s="3" t="s">
        <v>31</v>
      </c>
      <c r="C62" s="3" t="s">
        <v>8</v>
      </c>
      <c r="D62" s="3" t="s">
        <v>67</v>
      </c>
      <c r="E62" s="3" t="s">
        <v>23</v>
      </c>
      <c r="F62" s="3" t="s">
        <v>71</v>
      </c>
      <c r="G62" s="3" t="s">
        <v>65</v>
      </c>
      <c r="H62" s="18">
        <v>0</v>
      </c>
      <c r="I62" s="18">
        <v>39500</v>
      </c>
      <c r="J62" s="18">
        <v>39500</v>
      </c>
      <c r="K62" s="17">
        <f t="shared" si="2"/>
        <v>1</v>
      </c>
      <c r="N62" s="12"/>
      <c r="O62" s="13"/>
    </row>
    <row r="63" spans="1:15" s="10" customFormat="1" ht="28.5" x14ac:dyDescent="0.2">
      <c r="A63" s="5" t="s">
        <v>72</v>
      </c>
      <c r="B63" s="6" t="s">
        <v>31</v>
      </c>
      <c r="C63" s="6" t="s">
        <v>8</v>
      </c>
      <c r="D63" s="6" t="s">
        <v>73</v>
      </c>
      <c r="E63" s="7" t="s">
        <v>0</v>
      </c>
      <c r="F63" s="7" t="s">
        <v>0</v>
      </c>
      <c r="G63" s="7" t="s">
        <v>0</v>
      </c>
      <c r="H63" s="19">
        <f>H64</f>
        <v>1995048</v>
      </c>
      <c r="I63" s="19">
        <f t="shared" ref="I63:J63" si="31">I64</f>
        <v>2462017.48</v>
      </c>
      <c r="J63" s="19">
        <f t="shared" si="31"/>
        <v>2453685.4099999997</v>
      </c>
      <c r="K63" s="9">
        <f t="shared" si="2"/>
        <v>0.99661575514077982</v>
      </c>
      <c r="M63" s="11"/>
      <c r="N63" s="12"/>
      <c r="O63" s="13"/>
    </row>
    <row r="64" spans="1:15" s="10" customFormat="1" x14ac:dyDescent="0.2">
      <c r="A64" s="5" t="s">
        <v>22</v>
      </c>
      <c r="B64" s="6" t="s">
        <v>31</v>
      </c>
      <c r="C64" s="6" t="s">
        <v>8</v>
      </c>
      <c r="D64" s="6" t="s">
        <v>73</v>
      </c>
      <c r="E64" s="6" t="s">
        <v>23</v>
      </c>
      <c r="F64" s="7" t="s">
        <v>0</v>
      </c>
      <c r="G64" s="7" t="s">
        <v>0</v>
      </c>
      <c r="H64" s="19">
        <f>H65+H72</f>
        <v>1995048</v>
      </c>
      <c r="I64" s="19">
        <f t="shared" ref="I64:J64" si="32">I65+I72</f>
        <v>2462017.48</v>
      </c>
      <c r="J64" s="19">
        <f t="shared" si="32"/>
        <v>2453685.4099999997</v>
      </c>
      <c r="K64" s="9">
        <f t="shared" si="2"/>
        <v>0.99661575514077982</v>
      </c>
      <c r="M64" s="11"/>
      <c r="N64" s="12"/>
      <c r="O64" s="13"/>
    </row>
    <row r="65" spans="1:15" ht="30" x14ac:dyDescent="0.2">
      <c r="A65" s="14" t="s">
        <v>74</v>
      </c>
      <c r="B65" s="3" t="s">
        <v>31</v>
      </c>
      <c r="C65" s="3" t="s">
        <v>8</v>
      </c>
      <c r="D65" s="3" t="s">
        <v>73</v>
      </c>
      <c r="E65" s="3" t="s">
        <v>23</v>
      </c>
      <c r="F65" s="3" t="s">
        <v>75</v>
      </c>
      <c r="G65" s="15" t="s">
        <v>0</v>
      </c>
      <c r="H65" s="18">
        <f>H66+H68+H70</f>
        <v>1995048</v>
      </c>
      <c r="I65" s="18">
        <f t="shared" ref="I65:J65" si="33">I66+I68+I70</f>
        <v>2318113.96</v>
      </c>
      <c r="J65" s="18">
        <f t="shared" si="33"/>
        <v>2309781.8899999997</v>
      </c>
      <c r="K65" s="17">
        <f t="shared" si="2"/>
        <v>0.99640566851165491</v>
      </c>
      <c r="N65" s="12"/>
      <c r="O65" s="13"/>
    </row>
    <row r="66" spans="1:15" ht="105" x14ac:dyDescent="0.2">
      <c r="A66" s="14" t="s">
        <v>36</v>
      </c>
      <c r="B66" s="3" t="s">
        <v>31</v>
      </c>
      <c r="C66" s="3" t="s">
        <v>8</v>
      </c>
      <c r="D66" s="3" t="s">
        <v>73</v>
      </c>
      <c r="E66" s="3" t="s">
        <v>23</v>
      </c>
      <c r="F66" s="3" t="s">
        <v>75</v>
      </c>
      <c r="G66" s="3" t="s">
        <v>37</v>
      </c>
      <c r="H66" s="18">
        <f>H67</f>
        <v>1824993</v>
      </c>
      <c r="I66" s="18">
        <f t="shared" ref="I66:J66" si="34">I67</f>
        <v>1846532.56</v>
      </c>
      <c r="J66" s="18">
        <f t="shared" si="34"/>
        <v>1844248.9</v>
      </c>
      <c r="K66" s="17">
        <f t="shared" si="2"/>
        <v>0.9987632711984239</v>
      </c>
      <c r="N66" s="12"/>
      <c r="O66" s="13"/>
    </row>
    <row r="67" spans="1:15" ht="30" x14ac:dyDescent="0.2">
      <c r="A67" s="14" t="s">
        <v>76</v>
      </c>
      <c r="B67" s="3" t="s">
        <v>31</v>
      </c>
      <c r="C67" s="3" t="s">
        <v>8</v>
      </c>
      <c r="D67" s="3" t="s">
        <v>73</v>
      </c>
      <c r="E67" s="3" t="s">
        <v>23</v>
      </c>
      <c r="F67" s="3" t="s">
        <v>75</v>
      </c>
      <c r="G67" s="3" t="s">
        <v>77</v>
      </c>
      <c r="H67" s="18">
        <v>1824993</v>
      </c>
      <c r="I67" s="18">
        <v>1846532.56</v>
      </c>
      <c r="J67" s="18">
        <v>1844248.9</v>
      </c>
      <c r="K67" s="17">
        <f t="shared" si="2"/>
        <v>0.9987632711984239</v>
      </c>
      <c r="N67" s="12"/>
      <c r="O67" s="13"/>
    </row>
    <row r="68" spans="1:15" ht="45" x14ac:dyDescent="0.2">
      <c r="A68" s="14" t="s">
        <v>26</v>
      </c>
      <c r="B68" s="3" t="s">
        <v>31</v>
      </c>
      <c r="C68" s="3" t="s">
        <v>8</v>
      </c>
      <c r="D68" s="3" t="s">
        <v>73</v>
      </c>
      <c r="E68" s="3" t="s">
        <v>23</v>
      </c>
      <c r="F68" s="3" t="s">
        <v>75</v>
      </c>
      <c r="G68" s="3" t="s">
        <v>27</v>
      </c>
      <c r="H68" s="18">
        <f>H69</f>
        <v>167541</v>
      </c>
      <c r="I68" s="18">
        <f t="shared" ref="I68:J68" si="35">I69</f>
        <v>471581.4</v>
      </c>
      <c r="J68" s="18">
        <f t="shared" si="35"/>
        <v>465532.99</v>
      </c>
      <c r="K68" s="17">
        <f t="shared" si="2"/>
        <v>0.98717419728598277</v>
      </c>
      <c r="N68" s="12"/>
      <c r="O68" s="13"/>
    </row>
    <row r="69" spans="1:15" ht="45" x14ac:dyDescent="0.2">
      <c r="A69" s="14" t="s">
        <v>28</v>
      </c>
      <c r="B69" s="3" t="s">
        <v>31</v>
      </c>
      <c r="C69" s="3" t="s">
        <v>8</v>
      </c>
      <c r="D69" s="3" t="s">
        <v>73</v>
      </c>
      <c r="E69" s="3" t="s">
        <v>23</v>
      </c>
      <c r="F69" s="3" t="s">
        <v>75</v>
      </c>
      <c r="G69" s="3" t="s">
        <v>29</v>
      </c>
      <c r="H69" s="18">
        <v>167541</v>
      </c>
      <c r="I69" s="18">
        <v>471581.4</v>
      </c>
      <c r="J69" s="18">
        <v>465532.99</v>
      </c>
      <c r="K69" s="17">
        <f t="shared" ref="K69:K132" si="36">J69/I69</f>
        <v>0.98717419728598277</v>
      </c>
      <c r="N69" s="12"/>
      <c r="O69" s="13"/>
    </row>
    <row r="70" spans="1:15" x14ac:dyDescent="0.2">
      <c r="A70" s="14" t="s">
        <v>42</v>
      </c>
      <c r="B70" s="3" t="s">
        <v>31</v>
      </c>
      <c r="C70" s="3" t="s">
        <v>8</v>
      </c>
      <c r="D70" s="3" t="s">
        <v>73</v>
      </c>
      <c r="E70" s="3" t="s">
        <v>23</v>
      </c>
      <c r="F70" s="3" t="s">
        <v>75</v>
      </c>
      <c r="G70" s="3" t="s">
        <v>43</v>
      </c>
      <c r="H70" s="18">
        <f>H71</f>
        <v>2514</v>
      </c>
      <c r="I70" s="18">
        <f t="shared" ref="I70:J70" si="37">I71</f>
        <v>0</v>
      </c>
      <c r="J70" s="18">
        <f t="shared" si="37"/>
        <v>0</v>
      </c>
      <c r="K70" s="17" t="e">
        <f t="shared" si="36"/>
        <v>#DIV/0!</v>
      </c>
      <c r="N70" s="12"/>
      <c r="O70" s="13"/>
    </row>
    <row r="71" spans="1:15" ht="30" x14ac:dyDescent="0.2">
      <c r="A71" s="14" t="s">
        <v>44</v>
      </c>
      <c r="B71" s="3" t="s">
        <v>31</v>
      </c>
      <c r="C71" s="3" t="s">
        <v>8</v>
      </c>
      <c r="D71" s="3" t="s">
        <v>73</v>
      </c>
      <c r="E71" s="3" t="s">
        <v>23</v>
      </c>
      <c r="F71" s="3" t="s">
        <v>75</v>
      </c>
      <c r="G71" s="3" t="s">
        <v>45</v>
      </c>
      <c r="H71" s="18">
        <v>2514</v>
      </c>
      <c r="I71" s="18">
        <v>0</v>
      </c>
      <c r="J71" s="18">
        <v>0</v>
      </c>
      <c r="K71" s="17" t="e">
        <f t="shared" si="36"/>
        <v>#DIV/0!</v>
      </c>
      <c r="N71" s="12"/>
      <c r="O71" s="13"/>
    </row>
    <row r="72" spans="1:15" ht="60" x14ac:dyDescent="0.2">
      <c r="A72" s="14" t="s">
        <v>78</v>
      </c>
      <c r="B72" s="3" t="s">
        <v>31</v>
      </c>
      <c r="C72" s="3" t="s">
        <v>8</v>
      </c>
      <c r="D72" s="3" t="s">
        <v>73</v>
      </c>
      <c r="E72" s="3" t="s">
        <v>23</v>
      </c>
      <c r="F72" s="3" t="s">
        <v>79</v>
      </c>
      <c r="G72" s="15" t="s">
        <v>0</v>
      </c>
      <c r="H72" s="18">
        <f>H73</f>
        <v>0</v>
      </c>
      <c r="I72" s="18">
        <f t="shared" ref="I72:J73" si="38">I73</f>
        <v>143903.51999999999</v>
      </c>
      <c r="J72" s="18">
        <f t="shared" si="38"/>
        <v>143903.51999999999</v>
      </c>
      <c r="K72" s="17">
        <f t="shared" si="36"/>
        <v>1</v>
      </c>
      <c r="N72" s="12"/>
      <c r="O72" s="13"/>
    </row>
    <row r="73" spans="1:15" ht="45" x14ac:dyDescent="0.2">
      <c r="A73" s="14" t="s">
        <v>26</v>
      </c>
      <c r="B73" s="3" t="s">
        <v>31</v>
      </c>
      <c r="C73" s="3" t="s">
        <v>8</v>
      </c>
      <c r="D73" s="3" t="s">
        <v>73</v>
      </c>
      <c r="E73" s="3" t="s">
        <v>23</v>
      </c>
      <c r="F73" s="3" t="s">
        <v>79</v>
      </c>
      <c r="G73" s="3" t="s">
        <v>27</v>
      </c>
      <c r="H73" s="18">
        <f>H74</f>
        <v>0</v>
      </c>
      <c r="I73" s="18">
        <f t="shared" si="38"/>
        <v>143903.51999999999</v>
      </c>
      <c r="J73" s="18">
        <f t="shared" si="38"/>
        <v>143903.51999999999</v>
      </c>
      <c r="K73" s="17">
        <f t="shared" si="36"/>
        <v>1</v>
      </c>
      <c r="N73" s="12"/>
      <c r="O73" s="13"/>
    </row>
    <row r="74" spans="1:15" ht="45" x14ac:dyDescent="0.2">
      <c r="A74" s="14" t="s">
        <v>28</v>
      </c>
      <c r="B74" s="3" t="s">
        <v>31</v>
      </c>
      <c r="C74" s="3" t="s">
        <v>8</v>
      </c>
      <c r="D74" s="3" t="s">
        <v>73</v>
      </c>
      <c r="E74" s="3" t="s">
        <v>23</v>
      </c>
      <c r="F74" s="3" t="s">
        <v>79</v>
      </c>
      <c r="G74" s="3" t="s">
        <v>29</v>
      </c>
      <c r="H74" s="18">
        <v>0</v>
      </c>
      <c r="I74" s="18">
        <v>143903.51999999999</v>
      </c>
      <c r="J74" s="18">
        <v>143903.51999999999</v>
      </c>
      <c r="K74" s="17">
        <f t="shared" si="36"/>
        <v>1</v>
      </c>
      <c r="N74" s="12"/>
      <c r="O74" s="13"/>
    </row>
    <row r="75" spans="1:15" s="10" customFormat="1" ht="42.75" x14ac:dyDescent="0.2">
      <c r="A75" s="5" t="s">
        <v>80</v>
      </c>
      <c r="B75" s="6" t="s">
        <v>31</v>
      </c>
      <c r="C75" s="6" t="s">
        <v>8</v>
      </c>
      <c r="D75" s="6" t="s">
        <v>81</v>
      </c>
      <c r="E75" s="7" t="s">
        <v>0</v>
      </c>
      <c r="F75" s="7" t="s">
        <v>0</v>
      </c>
      <c r="G75" s="7" t="s">
        <v>0</v>
      </c>
      <c r="H75" s="19">
        <f>H76</f>
        <v>0</v>
      </c>
      <c r="I75" s="19">
        <f t="shared" ref="I75:J78" si="39">I76</f>
        <v>115278</v>
      </c>
      <c r="J75" s="19">
        <f t="shared" si="39"/>
        <v>115278</v>
      </c>
      <c r="K75" s="9">
        <f t="shared" si="36"/>
        <v>1</v>
      </c>
      <c r="M75" s="11"/>
      <c r="N75" s="12"/>
      <c r="O75" s="23"/>
    </row>
    <row r="76" spans="1:15" s="10" customFormat="1" x14ac:dyDescent="0.2">
      <c r="A76" s="5" t="s">
        <v>22</v>
      </c>
      <c r="B76" s="6" t="s">
        <v>31</v>
      </c>
      <c r="C76" s="6" t="s">
        <v>8</v>
      </c>
      <c r="D76" s="6" t="s">
        <v>81</v>
      </c>
      <c r="E76" s="6" t="s">
        <v>23</v>
      </c>
      <c r="F76" s="7" t="s">
        <v>0</v>
      </c>
      <c r="G76" s="7" t="s">
        <v>0</v>
      </c>
      <c r="H76" s="19">
        <f>H77</f>
        <v>0</v>
      </c>
      <c r="I76" s="19">
        <f t="shared" si="39"/>
        <v>115278</v>
      </c>
      <c r="J76" s="19">
        <f t="shared" si="39"/>
        <v>115278</v>
      </c>
      <c r="K76" s="9">
        <f t="shared" si="36"/>
        <v>1</v>
      </c>
      <c r="M76" s="11"/>
      <c r="N76" s="12"/>
      <c r="O76" s="23"/>
    </row>
    <row r="77" spans="1:15" ht="30" x14ac:dyDescent="0.2">
      <c r="A77" s="14" t="s">
        <v>82</v>
      </c>
      <c r="B77" s="3" t="s">
        <v>31</v>
      </c>
      <c r="C77" s="3" t="s">
        <v>8</v>
      </c>
      <c r="D77" s="3" t="s">
        <v>81</v>
      </c>
      <c r="E77" s="3" t="s">
        <v>23</v>
      </c>
      <c r="F77" s="3" t="s">
        <v>83</v>
      </c>
      <c r="G77" s="15" t="s">
        <v>0</v>
      </c>
      <c r="H77" s="18">
        <f>H78</f>
        <v>0</v>
      </c>
      <c r="I77" s="18">
        <f t="shared" si="39"/>
        <v>115278</v>
      </c>
      <c r="J77" s="18">
        <f t="shared" si="39"/>
        <v>115278</v>
      </c>
      <c r="K77" s="17">
        <f t="shared" si="36"/>
        <v>1</v>
      </c>
      <c r="N77" s="12"/>
      <c r="O77" s="23"/>
    </row>
    <row r="78" spans="1:15" ht="45" x14ac:dyDescent="0.2">
      <c r="A78" s="14" t="s">
        <v>26</v>
      </c>
      <c r="B78" s="3" t="s">
        <v>31</v>
      </c>
      <c r="C78" s="3" t="s">
        <v>8</v>
      </c>
      <c r="D78" s="3" t="s">
        <v>81</v>
      </c>
      <c r="E78" s="3" t="s">
        <v>23</v>
      </c>
      <c r="F78" s="3" t="s">
        <v>83</v>
      </c>
      <c r="G78" s="3" t="s">
        <v>27</v>
      </c>
      <c r="H78" s="18">
        <f>H79</f>
        <v>0</v>
      </c>
      <c r="I78" s="18">
        <f t="shared" si="39"/>
        <v>115278</v>
      </c>
      <c r="J78" s="18">
        <f t="shared" si="39"/>
        <v>115278</v>
      </c>
      <c r="K78" s="17">
        <f t="shared" si="36"/>
        <v>1</v>
      </c>
      <c r="N78" s="12"/>
      <c r="O78" s="23"/>
    </row>
    <row r="79" spans="1:15" ht="45" x14ac:dyDescent="0.2">
      <c r="A79" s="14" t="s">
        <v>28</v>
      </c>
      <c r="B79" s="3" t="s">
        <v>31</v>
      </c>
      <c r="C79" s="3" t="s">
        <v>8</v>
      </c>
      <c r="D79" s="3" t="s">
        <v>81</v>
      </c>
      <c r="E79" s="3" t="s">
        <v>23</v>
      </c>
      <c r="F79" s="3" t="s">
        <v>83</v>
      </c>
      <c r="G79" s="3" t="s">
        <v>29</v>
      </c>
      <c r="H79" s="18">
        <v>0</v>
      </c>
      <c r="I79" s="18">
        <v>115278</v>
      </c>
      <c r="J79" s="18">
        <v>115278</v>
      </c>
      <c r="K79" s="17">
        <f t="shared" si="36"/>
        <v>1</v>
      </c>
      <c r="N79" s="12"/>
      <c r="O79" s="23"/>
    </row>
    <row r="80" spans="1:15" s="10" customFormat="1" ht="71.25" x14ac:dyDescent="0.2">
      <c r="A80" s="5" t="s">
        <v>84</v>
      </c>
      <c r="B80" s="6" t="s">
        <v>31</v>
      </c>
      <c r="C80" s="6" t="s">
        <v>8</v>
      </c>
      <c r="D80" s="6" t="s">
        <v>85</v>
      </c>
      <c r="E80" s="7" t="s">
        <v>0</v>
      </c>
      <c r="F80" s="7" t="s">
        <v>0</v>
      </c>
      <c r="G80" s="7" t="s">
        <v>0</v>
      </c>
      <c r="H80" s="19">
        <f>H81</f>
        <v>0</v>
      </c>
      <c r="I80" s="19">
        <f t="shared" ref="I80:J80" si="40">I81</f>
        <v>0</v>
      </c>
      <c r="J80" s="19">
        <f t="shared" si="40"/>
        <v>0</v>
      </c>
      <c r="K80" s="9" t="e">
        <f t="shared" si="36"/>
        <v>#DIV/0!</v>
      </c>
      <c r="M80" s="11"/>
      <c r="N80" s="12"/>
      <c r="O80" s="23"/>
    </row>
    <row r="81" spans="1:15" s="10" customFormat="1" x14ac:dyDescent="0.2">
      <c r="A81" s="5" t="s">
        <v>22</v>
      </c>
      <c r="B81" s="6" t="s">
        <v>31</v>
      </c>
      <c r="C81" s="6" t="s">
        <v>8</v>
      </c>
      <c r="D81" s="6" t="s">
        <v>85</v>
      </c>
      <c r="E81" s="6" t="s">
        <v>23</v>
      </c>
      <c r="F81" s="7" t="s">
        <v>0</v>
      </c>
      <c r="G81" s="7" t="s">
        <v>0</v>
      </c>
      <c r="H81" s="19">
        <f>H82</f>
        <v>0</v>
      </c>
      <c r="I81" s="19">
        <f t="shared" ref="I81:J83" si="41">I82</f>
        <v>0</v>
      </c>
      <c r="J81" s="19">
        <f t="shared" si="41"/>
        <v>0</v>
      </c>
      <c r="K81" s="9" t="e">
        <f t="shared" si="36"/>
        <v>#DIV/0!</v>
      </c>
      <c r="M81" s="11"/>
      <c r="N81" s="12"/>
      <c r="O81" s="23"/>
    </row>
    <row r="82" spans="1:15" ht="30" x14ac:dyDescent="0.2">
      <c r="A82" s="14" t="s">
        <v>86</v>
      </c>
      <c r="B82" s="3" t="s">
        <v>31</v>
      </c>
      <c r="C82" s="3" t="s">
        <v>8</v>
      </c>
      <c r="D82" s="3" t="s">
        <v>85</v>
      </c>
      <c r="E82" s="3" t="s">
        <v>23</v>
      </c>
      <c r="F82" s="3" t="s">
        <v>87</v>
      </c>
      <c r="G82" s="15" t="s">
        <v>0</v>
      </c>
      <c r="H82" s="18">
        <f>H83</f>
        <v>0</v>
      </c>
      <c r="I82" s="18">
        <f t="shared" si="41"/>
        <v>0</v>
      </c>
      <c r="J82" s="18">
        <f t="shared" si="41"/>
        <v>0</v>
      </c>
      <c r="K82" s="17" t="e">
        <f t="shared" si="36"/>
        <v>#DIV/0!</v>
      </c>
      <c r="N82" s="12"/>
      <c r="O82" s="23"/>
    </row>
    <row r="83" spans="1:15" ht="45" x14ac:dyDescent="0.2">
      <c r="A83" s="14" t="s">
        <v>26</v>
      </c>
      <c r="B83" s="3" t="s">
        <v>31</v>
      </c>
      <c r="C83" s="3" t="s">
        <v>8</v>
      </c>
      <c r="D83" s="3" t="s">
        <v>85</v>
      </c>
      <c r="E83" s="3" t="s">
        <v>23</v>
      </c>
      <c r="F83" s="3" t="s">
        <v>87</v>
      </c>
      <c r="G83" s="3" t="s">
        <v>27</v>
      </c>
      <c r="H83" s="18">
        <f>H84</f>
        <v>0</v>
      </c>
      <c r="I83" s="18">
        <f t="shared" si="41"/>
        <v>0</v>
      </c>
      <c r="J83" s="18">
        <f t="shared" si="41"/>
        <v>0</v>
      </c>
      <c r="K83" s="17" t="e">
        <f t="shared" si="36"/>
        <v>#DIV/0!</v>
      </c>
      <c r="N83" s="12"/>
      <c r="O83" s="23"/>
    </row>
    <row r="84" spans="1:15" ht="45" x14ac:dyDescent="0.2">
      <c r="A84" s="14" t="s">
        <v>28</v>
      </c>
      <c r="B84" s="3" t="s">
        <v>31</v>
      </c>
      <c r="C84" s="3" t="s">
        <v>8</v>
      </c>
      <c r="D84" s="3" t="s">
        <v>85</v>
      </c>
      <c r="E84" s="3" t="s">
        <v>23</v>
      </c>
      <c r="F84" s="3" t="s">
        <v>87</v>
      </c>
      <c r="G84" s="3" t="s">
        <v>29</v>
      </c>
      <c r="H84" s="22">
        <v>0</v>
      </c>
      <c r="I84" s="22">
        <v>0</v>
      </c>
      <c r="J84" s="22">
        <v>0</v>
      </c>
      <c r="K84" s="17" t="e">
        <f t="shared" si="36"/>
        <v>#DIV/0!</v>
      </c>
      <c r="N84" s="12"/>
      <c r="O84" s="23"/>
    </row>
    <row r="85" spans="1:15" s="10" customFormat="1" ht="85.5" x14ac:dyDescent="0.2">
      <c r="A85" s="5" t="s">
        <v>88</v>
      </c>
      <c r="B85" s="6" t="s">
        <v>31</v>
      </c>
      <c r="C85" s="6" t="s">
        <v>8</v>
      </c>
      <c r="D85" s="6" t="s">
        <v>89</v>
      </c>
      <c r="E85" s="7" t="s">
        <v>0</v>
      </c>
      <c r="F85" s="7" t="s">
        <v>0</v>
      </c>
      <c r="G85" s="7" t="s">
        <v>0</v>
      </c>
      <c r="H85" s="19">
        <f t="shared" ref="H85:H88" si="42">H86</f>
        <v>0</v>
      </c>
      <c r="I85" s="19">
        <f t="shared" ref="I85:J88" si="43">I86</f>
        <v>0</v>
      </c>
      <c r="J85" s="19">
        <f t="shared" si="43"/>
        <v>0</v>
      </c>
      <c r="K85" s="9" t="e">
        <f t="shared" si="36"/>
        <v>#DIV/0!</v>
      </c>
      <c r="M85" s="11"/>
      <c r="N85" s="12"/>
      <c r="O85" s="23"/>
    </row>
    <row r="86" spans="1:15" s="10" customFormat="1" x14ac:dyDescent="0.2">
      <c r="A86" s="5" t="s">
        <v>22</v>
      </c>
      <c r="B86" s="6" t="s">
        <v>31</v>
      </c>
      <c r="C86" s="6" t="s">
        <v>8</v>
      </c>
      <c r="D86" s="6" t="s">
        <v>89</v>
      </c>
      <c r="E86" s="6" t="s">
        <v>23</v>
      </c>
      <c r="F86" s="7" t="s">
        <v>0</v>
      </c>
      <c r="G86" s="7" t="s">
        <v>0</v>
      </c>
      <c r="H86" s="19">
        <f t="shared" si="42"/>
        <v>0</v>
      </c>
      <c r="I86" s="19">
        <f t="shared" si="43"/>
        <v>0</v>
      </c>
      <c r="J86" s="19">
        <f t="shared" si="43"/>
        <v>0</v>
      </c>
      <c r="K86" s="9" t="e">
        <f t="shared" si="36"/>
        <v>#DIV/0!</v>
      </c>
      <c r="M86" s="11"/>
      <c r="N86" s="12"/>
      <c r="O86" s="23"/>
    </row>
    <row r="87" spans="1:15" ht="45" x14ac:dyDescent="0.2">
      <c r="A87" s="14" t="s">
        <v>90</v>
      </c>
      <c r="B87" s="3" t="s">
        <v>31</v>
      </c>
      <c r="C87" s="3" t="s">
        <v>8</v>
      </c>
      <c r="D87" s="3" t="s">
        <v>89</v>
      </c>
      <c r="E87" s="3" t="s">
        <v>23</v>
      </c>
      <c r="F87" s="3" t="s">
        <v>91</v>
      </c>
      <c r="G87" s="15" t="s">
        <v>0</v>
      </c>
      <c r="H87" s="18">
        <f t="shared" si="42"/>
        <v>0</v>
      </c>
      <c r="I87" s="18">
        <f t="shared" si="43"/>
        <v>0</v>
      </c>
      <c r="J87" s="18">
        <f t="shared" si="43"/>
        <v>0</v>
      </c>
      <c r="K87" s="17" t="e">
        <f t="shared" si="36"/>
        <v>#DIV/0!</v>
      </c>
      <c r="N87" s="12"/>
      <c r="O87" s="23"/>
    </row>
    <row r="88" spans="1:15" ht="45" x14ac:dyDescent="0.2">
      <c r="A88" s="14" t="s">
        <v>26</v>
      </c>
      <c r="B88" s="3" t="s">
        <v>31</v>
      </c>
      <c r="C88" s="3" t="s">
        <v>8</v>
      </c>
      <c r="D88" s="3" t="s">
        <v>89</v>
      </c>
      <c r="E88" s="3" t="s">
        <v>23</v>
      </c>
      <c r="F88" s="3" t="s">
        <v>91</v>
      </c>
      <c r="G88" s="3" t="s">
        <v>27</v>
      </c>
      <c r="H88" s="18">
        <f t="shared" si="42"/>
        <v>0</v>
      </c>
      <c r="I88" s="18">
        <f t="shared" si="43"/>
        <v>0</v>
      </c>
      <c r="J88" s="18">
        <f t="shared" si="43"/>
        <v>0</v>
      </c>
      <c r="K88" s="17" t="e">
        <f t="shared" si="36"/>
        <v>#DIV/0!</v>
      </c>
      <c r="N88" s="12"/>
      <c r="O88" s="23"/>
    </row>
    <row r="89" spans="1:15" ht="45" x14ac:dyDescent="0.2">
      <c r="A89" s="14" t="s">
        <v>28</v>
      </c>
      <c r="B89" s="3" t="s">
        <v>31</v>
      </c>
      <c r="C89" s="3" t="s">
        <v>8</v>
      </c>
      <c r="D89" s="3" t="s">
        <v>89</v>
      </c>
      <c r="E89" s="3" t="s">
        <v>23</v>
      </c>
      <c r="F89" s="3" t="s">
        <v>91</v>
      </c>
      <c r="G89" s="3" t="s">
        <v>29</v>
      </c>
      <c r="H89" s="22">
        <v>0</v>
      </c>
      <c r="I89" s="22">
        <v>0</v>
      </c>
      <c r="J89" s="22">
        <v>0</v>
      </c>
      <c r="K89" s="17" t="e">
        <f t="shared" si="36"/>
        <v>#DIV/0!</v>
      </c>
      <c r="N89" s="12"/>
      <c r="O89" s="23"/>
    </row>
    <row r="90" spans="1:15" s="10" customFormat="1" ht="57" x14ac:dyDescent="0.2">
      <c r="A90" s="5" t="s">
        <v>92</v>
      </c>
      <c r="B90" s="6" t="s">
        <v>31</v>
      </c>
      <c r="C90" s="6" t="s">
        <v>8</v>
      </c>
      <c r="D90" s="6" t="s">
        <v>93</v>
      </c>
      <c r="E90" s="7" t="s">
        <v>0</v>
      </c>
      <c r="F90" s="7" t="s">
        <v>0</v>
      </c>
      <c r="G90" s="7" t="s">
        <v>0</v>
      </c>
      <c r="H90" s="19">
        <f t="shared" ref="H90:J93" si="44">H91</f>
        <v>0</v>
      </c>
      <c r="I90" s="19">
        <f t="shared" si="44"/>
        <v>3000000</v>
      </c>
      <c r="J90" s="19">
        <f t="shared" si="44"/>
        <v>3000000</v>
      </c>
      <c r="K90" s="9">
        <f t="shared" si="36"/>
        <v>1</v>
      </c>
      <c r="M90" s="11"/>
      <c r="N90" s="12"/>
      <c r="O90" s="23"/>
    </row>
    <row r="91" spans="1:15" s="10" customFormat="1" x14ac:dyDescent="0.2">
      <c r="A91" s="5" t="s">
        <v>22</v>
      </c>
      <c r="B91" s="6" t="s">
        <v>31</v>
      </c>
      <c r="C91" s="6" t="s">
        <v>8</v>
      </c>
      <c r="D91" s="6" t="s">
        <v>93</v>
      </c>
      <c r="E91" s="6" t="s">
        <v>23</v>
      </c>
      <c r="F91" s="7" t="s">
        <v>0</v>
      </c>
      <c r="G91" s="7" t="s">
        <v>0</v>
      </c>
      <c r="H91" s="19">
        <f t="shared" si="44"/>
        <v>0</v>
      </c>
      <c r="I91" s="19">
        <f t="shared" si="44"/>
        <v>3000000</v>
      </c>
      <c r="J91" s="19">
        <f t="shared" si="44"/>
        <v>3000000</v>
      </c>
      <c r="K91" s="9">
        <f t="shared" si="36"/>
        <v>1</v>
      </c>
      <c r="M91" s="11"/>
      <c r="N91" s="12"/>
      <c r="O91" s="23"/>
    </row>
    <row r="92" spans="1:15" ht="45" x14ac:dyDescent="0.2">
      <c r="A92" s="14" t="s">
        <v>94</v>
      </c>
      <c r="B92" s="3" t="s">
        <v>31</v>
      </c>
      <c r="C92" s="3" t="s">
        <v>8</v>
      </c>
      <c r="D92" s="3" t="s">
        <v>93</v>
      </c>
      <c r="E92" s="3" t="s">
        <v>23</v>
      </c>
      <c r="F92" s="3" t="s">
        <v>95</v>
      </c>
      <c r="G92" s="15" t="s">
        <v>0</v>
      </c>
      <c r="H92" s="18">
        <f t="shared" si="44"/>
        <v>0</v>
      </c>
      <c r="I92" s="18">
        <f t="shared" si="44"/>
        <v>3000000</v>
      </c>
      <c r="J92" s="18">
        <f t="shared" si="44"/>
        <v>3000000</v>
      </c>
      <c r="K92" s="17">
        <f t="shared" si="36"/>
        <v>1</v>
      </c>
      <c r="N92" s="12"/>
      <c r="O92" s="23"/>
    </row>
    <row r="93" spans="1:15" x14ac:dyDescent="0.2">
      <c r="A93" s="14" t="s">
        <v>42</v>
      </c>
      <c r="B93" s="3" t="s">
        <v>31</v>
      </c>
      <c r="C93" s="3" t="s">
        <v>8</v>
      </c>
      <c r="D93" s="3" t="s">
        <v>93</v>
      </c>
      <c r="E93" s="3" t="s">
        <v>23</v>
      </c>
      <c r="F93" s="3" t="s">
        <v>95</v>
      </c>
      <c r="G93" s="3" t="s">
        <v>43</v>
      </c>
      <c r="H93" s="18">
        <f t="shared" si="44"/>
        <v>0</v>
      </c>
      <c r="I93" s="18">
        <f t="shared" si="44"/>
        <v>3000000</v>
      </c>
      <c r="J93" s="18">
        <f t="shared" si="44"/>
        <v>3000000</v>
      </c>
      <c r="K93" s="17">
        <f t="shared" si="36"/>
        <v>1</v>
      </c>
      <c r="N93" s="12"/>
      <c r="O93" s="23"/>
    </row>
    <row r="94" spans="1:15" ht="75" x14ac:dyDescent="0.2">
      <c r="A94" s="14" t="s">
        <v>96</v>
      </c>
      <c r="B94" s="3" t="s">
        <v>31</v>
      </c>
      <c r="C94" s="3" t="s">
        <v>8</v>
      </c>
      <c r="D94" s="3" t="s">
        <v>93</v>
      </c>
      <c r="E94" s="3" t="s">
        <v>23</v>
      </c>
      <c r="F94" s="3" t="s">
        <v>95</v>
      </c>
      <c r="G94" s="3" t="s">
        <v>97</v>
      </c>
      <c r="H94" s="18">
        <v>0</v>
      </c>
      <c r="I94" s="18">
        <v>3000000</v>
      </c>
      <c r="J94" s="18">
        <v>3000000</v>
      </c>
      <c r="K94" s="17">
        <f t="shared" si="36"/>
        <v>1</v>
      </c>
      <c r="N94" s="12"/>
      <c r="O94" s="23"/>
    </row>
    <row r="95" spans="1:15" s="10" customFormat="1" ht="28.5" x14ac:dyDescent="0.2">
      <c r="A95" s="5" t="s">
        <v>98</v>
      </c>
      <c r="B95" s="6" t="s">
        <v>31</v>
      </c>
      <c r="C95" s="6">
        <v>3</v>
      </c>
      <c r="D95" s="6" t="s">
        <v>0</v>
      </c>
      <c r="E95" s="7" t="s">
        <v>0</v>
      </c>
      <c r="F95" s="7" t="s">
        <v>0</v>
      </c>
      <c r="G95" s="7" t="s">
        <v>0</v>
      </c>
      <c r="H95" s="19">
        <f>H96+H103</f>
        <v>14406197.85</v>
      </c>
      <c r="I95" s="19">
        <f t="shared" ref="I95:J95" si="45">I96+I103</f>
        <v>14655476.34</v>
      </c>
      <c r="J95" s="19">
        <f t="shared" si="45"/>
        <v>14550453.530000001</v>
      </c>
      <c r="K95" s="9">
        <f t="shared" si="36"/>
        <v>0.99283388628499547</v>
      </c>
      <c r="M95" s="11"/>
      <c r="N95" s="12"/>
      <c r="O95" s="20"/>
    </row>
    <row r="96" spans="1:15" s="10" customFormat="1" ht="57" x14ac:dyDescent="0.2">
      <c r="A96" s="5" t="s">
        <v>99</v>
      </c>
      <c r="B96" s="6" t="s">
        <v>31</v>
      </c>
      <c r="C96" s="6" t="s">
        <v>9</v>
      </c>
      <c r="D96" s="6" t="s">
        <v>18</v>
      </c>
      <c r="E96" s="7" t="s">
        <v>0</v>
      </c>
      <c r="F96" s="7" t="s">
        <v>0</v>
      </c>
      <c r="G96" s="7" t="s">
        <v>0</v>
      </c>
      <c r="H96" s="19">
        <f>H97</f>
        <v>3225000</v>
      </c>
      <c r="I96" s="19">
        <f t="shared" ref="I96:J97" si="46">I97</f>
        <v>3474278.49</v>
      </c>
      <c r="J96" s="19">
        <f t="shared" si="46"/>
        <v>3466022.13</v>
      </c>
      <c r="K96" s="9">
        <f t="shared" si="36"/>
        <v>0.99762357565066684</v>
      </c>
      <c r="M96" s="11"/>
      <c r="N96" s="12"/>
      <c r="O96" s="13"/>
    </row>
    <row r="97" spans="1:15" s="10" customFormat="1" x14ac:dyDescent="0.2">
      <c r="A97" s="5" t="s">
        <v>22</v>
      </c>
      <c r="B97" s="6" t="s">
        <v>31</v>
      </c>
      <c r="C97" s="6" t="s">
        <v>9</v>
      </c>
      <c r="D97" s="6" t="s">
        <v>18</v>
      </c>
      <c r="E97" s="6" t="s">
        <v>23</v>
      </c>
      <c r="F97" s="7" t="s">
        <v>0</v>
      </c>
      <c r="G97" s="7" t="s">
        <v>0</v>
      </c>
      <c r="H97" s="19">
        <f>H98</f>
        <v>3225000</v>
      </c>
      <c r="I97" s="19">
        <f t="shared" si="46"/>
        <v>3474278.49</v>
      </c>
      <c r="J97" s="19">
        <f t="shared" si="46"/>
        <v>3466022.13</v>
      </c>
      <c r="K97" s="9">
        <f t="shared" si="36"/>
        <v>0.99762357565066684</v>
      </c>
      <c r="M97" s="11"/>
      <c r="N97" s="12"/>
      <c r="O97" s="13"/>
    </row>
    <row r="98" spans="1:15" ht="60" x14ac:dyDescent="0.2">
      <c r="A98" s="14" t="s">
        <v>99</v>
      </c>
      <c r="B98" s="3" t="s">
        <v>31</v>
      </c>
      <c r="C98" s="3" t="s">
        <v>9</v>
      </c>
      <c r="D98" s="3" t="s">
        <v>18</v>
      </c>
      <c r="E98" s="3" t="s">
        <v>23</v>
      </c>
      <c r="F98" s="3" t="s">
        <v>100</v>
      </c>
      <c r="G98" s="15" t="s">
        <v>0</v>
      </c>
      <c r="H98" s="18">
        <f>H99+H101</f>
        <v>3225000</v>
      </c>
      <c r="I98" s="18">
        <f t="shared" ref="I98:J98" si="47">I99+I101</f>
        <v>3474278.49</v>
      </c>
      <c r="J98" s="18">
        <f t="shared" si="47"/>
        <v>3466022.13</v>
      </c>
      <c r="K98" s="17">
        <f t="shared" si="36"/>
        <v>0.99762357565066684</v>
      </c>
      <c r="N98" s="12"/>
      <c r="O98" s="13"/>
    </row>
    <row r="99" spans="1:15" ht="45" x14ac:dyDescent="0.2">
      <c r="A99" s="14" t="s">
        <v>26</v>
      </c>
      <c r="B99" s="3" t="s">
        <v>31</v>
      </c>
      <c r="C99" s="3" t="s">
        <v>9</v>
      </c>
      <c r="D99" s="3" t="s">
        <v>18</v>
      </c>
      <c r="E99" s="3" t="s">
        <v>23</v>
      </c>
      <c r="F99" s="3" t="s">
        <v>100</v>
      </c>
      <c r="G99" s="3" t="s">
        <v>27</v>
      </c>
      <c r="H99" s="18">
        <f>H100</f>
        <v>3225000</v>
      </c>
      <c r="I99" s="18">
        <f t="shared" ref="I99:J99" si="48">I100</f>
        <v>3374278.49</v>
      </c>
      <c r="J99" s="18">
        <f t="shared" si="48"/>
        <v>3366022.13</v>
      </c>
      <c r="K99" s="17">
        <f t="shared" si="36"/>
        <v>0.99755314802128248</v>
      </c>
      <c r="N99" s="12"/>
      <c r="O99" s="13"/>
    </row>
    <row r="100" spans="1:15" ht="45" x14ac:dyDescent="0.2">
      <c r="A100" s="14" t="s">
        <v>28</v>
      </c>
      <c r="B100" s="3" t="s">
        <v>31</v>
      </c>
      <c r="C100" s="3" t="s">
        <v>9</v>
      </c>
      <c r="D100" s="3" t="s">
        <v>18</v>
      </c>
      <c r="E100" s="3" t="s">
        <v>23</v>
      </c>
      <c r="F100" s="3" t="s">
        <v>100</v>
      </c>
      <c r="G100" s="3" t="s">
        <v>29</v>
      </c>
      <c r="H100" s="18">
        <v>3225000</v>
      </c>
      <c r="I100" s="18">
        <v>3374278.49</v>
      </c>
      <c r="J100" s="18">
        <v>3366022.13</v>
      </c>
      <c r="K100" s="17">
        <f t="shared" si="36"/>
        <v>0.99755314802128248</v>
      </c>
      <c r="N100" s="12"/>
      <c r="O100" s="13"/>
    </row>
    <row r="101" spans="1:15" x14ac:dyDescent="0.2">
      <c r="A101" s="14" t="s">
        <v>42</v>
      </c>
      <c r="B101" s="3" t="s">
        <v>31</v>
      </c>
      <c r="C101" s="3" t="s">
        <v>9</v>
      </c>
      <c r="D101" s="3" t="s">
        <v>18</v>
      </c>
      <c r="E101" s="3" t="s">
        <v>23</v>
      </c>
      <c r="F101" s="3" t="s">
        <v>100</v>
      </c>
      <c r="G101" s="3" t="s">
        <v>43</v>
      </c>
      <c r="H101" s="18">
        <f>H102</f>
        <v>0</v>
      </c>
      <c r="I101" s="18">
        <f t="shared" ref="I101:J101" si="49">I102</f>
        <v>100000</v>
      </c>
      <c r="J101" s="18">
        <f t="shared" si="49"/>
        <v>100000</v>
      </c>
      <c r="K101" s="17">
        <f t="shared" si="36"/>
        <v>1</v>
      </c>
      <c r="N101" s="12"/>
      <c r="O101" s="13"/>
    </row>
    <row r="102" spans="1:15" ht="30" x14ac:dyDescent="0.2">
      <c r="A102" s="14" t="s">
        <v>44</v>
      </c>
      <c r="B102" s="3" t="s">
        <v>31</v>
      </c>
      <c r="C102" s="3" t="s">
        <v>9</v>
      </c>
      <c r="D102" s="3" t="s">
        <v>18</v>
      </c>
      <c r="E102" s="3" t="s">
        <v>23</v>
      </c>
      <c r="F102" s="3" t="s">
        <v>100</v>
      </c>
      <c r="G102" s="3" t="s">
        <v>45</v>
      </c>
      <c r="H102" s="18">
        <v>0</v>
      </c>
      <c r="I102" s="18">
        <v>100000</v>
      </c>
      <c r="J102" s="18">
        <v>100000</v>
      </c>
      <c r="K102" s="17">
        <f t="shared" si="36"/>
        <v>1</v>
      </c>
      <c r="N102" s="12"/>
      <c r="O102" s="13"/>
    </row>
    <row r="103" spans="1:15" s="10" customFormat="1" ht="42.75" x14ac:dyDescent="0.2">
      <c r="A103" s="5" t="s">
        <v>101</v>
      </c>
      <c r="B103" s="6" t="s">
        <v>31</v>
      </c>
      <c r="C103" s="6" t="s">
        <v>9</v>
      </c>
      <c r="D103" s="6" t="s">
        <v>31</v>
      </c>
      <c r="E103" s="7" t="s">
        <v>0</v>
      </c>
      <c r="F103" s="7" t="s">
        <v>0</v>
      </c>
      <c r="G103" s="7" t="s">
        <v>0</v>
      </c>
      <c r="H103" s="19">
        <f>H104</f>
        <v>11181197.85</v>
      </c>
      <c r="I103" s="19">
        <f t="shared" ref="I103:J106" si="50">I104</f>
        <v>11181197.85</v>
      </c>
      <c r="J103" s="19">
        <f t="shared" si="50"/>
        <v>11084431.4</v>
      </c>
      <c r="K103" s="9">
        <f t="shared" si="36"/>
        <v>0.99134560971926644</v>
      </c>
      <c r="M103" s="11"/>
      <c r="N103" s="12"/>
      <c r="O103" s="13"/>
    </row>
    <row r="104" spans="1:15" s="10" customFormat="1" x14ac:dyDescent="0.2">
      <c r="A104" s="5" t="s">
        <v>22</v>
      </c>
      <c r="B104" s="6" t="s">
        <v>31</v>
      </c>
      <c r="C104" s="6" t="s">
        <v>9</v>
      </c>
      <c r="D104" s="6" t="s">
        <v>31</v>
      </c>
      <c r="E104" s="6" t="s">
        <v>23</v>
      </c>
      <c r="F104" s="7" t="s">
        <v>0</v>
      </c>
      <c r="G104" s="7" t="s">
        <v>0</v>
      </c>
      <c r="H104" s="19">
        <f>H105</f>
        <v>11181197.85</v>
      </c>
      <c r="I104" s="19">
        <f t="shared" si="50"/>
        <v>11181197.85</v>
      </c>
      <c r="J104" s="19">
        <f t="shared" si="50"/>
        <v>11084431.4</v>
      </c>
      <c r="K104" s="9">
        <f t="shared" si="36"/>
        <v>0.99134560971926644</v>
      </c>
      <c r="M104" s="11"/>
      <c r="N104" s="12"/>
      <c r="O104" s="13"/>
    </row>
    <row r="105" spans="1:15" ht="60" x14ac:dyDescent="0.2">
      <c r="A105" s="14" t="s">
        <v>99</v>
      </c>
      <c r="B105" s="3" t="s">
        <v>31</v>
      </c>
      <c r="C105" s="3" t="s">
        <v>9</v>
      </c>
      <c r="D105" s="3" t="s">
        <v>31</v>
      </c>
      <c r="E105" s="3" t="s">
        <v>23</v>
      </c>
      <c r="F105" s="3" t="s">
        <v>102</v>
      </c>
      <c r="G105" s="15" t="s">
        <v>0</v>
      </c>
      <c r="H105" s="18">
        <f>H106</f>
        <v>11181197.85</v>
      </c>
      <c r="I105" s="18">
        <f t="shared" si="50"/>
        <v>11181197.85</v>
      </c>
      <c r="J105" s="18">
        <f t="shared" si="50"/>
        <v>11084431.4</v>
      </c>
      <c r="K105" s="17">
        <f t="shared" si="36"/>
        <v>0.99134560971926644</v>
      </c>
      <c r="N105" s="12"/>
      <c r="O105" s="13"/>
    </row>
    <row r="106" spans="1:15" ht="45" x14ac:dyDescent="0.2">
      <c r="A106" s="14" t="s">
        <v>26</v>
      </c>
      <c r="B106" s="3" t="s">
        <v>31</v>
      </c>
      <c r="C106" s="3" t="s">
        <v>9</v>
      </c>
      <c r="D106" s="3" t="s">
        <v>31</v>
      </c>
      <c r="E106" s="3" t="s">
        <v>23</v>
      </c>
      <c r="F106" s="3" t="s">
        <v>102</v>
      </c>
      <c r="G106" s="3" t="s">
        <v>27</v>
      </c>
      <c r="H106" s="18">
        <f>H107</f>
        <v>11181197.85</v>
      </c>
      <c r="I106" s="18">
        <f t="shared" si="50"/>
        <v>11181197.85</v>
      </c>
      <c r="J106" s="18">
        <f t="shared" si="50"/>
        <v>11084431.4</v>
      </c>
      <c r="K106" s="17">
        <f t="shared" si="36"/>
        <v>0.99134560971926644</v>
      </c>
      <c r="N106" s="12"/>
      <c r="O106" s="13"/>
    </row>
    <row r="107" spans="1:15" ht="45" x14ac:dyDescent="0.2">
      <c r="A107" s="14" t="s">
        <v>28</v>
      </c>
      <c r="B107" s="3" t="s">
        <v>31</v>
      </c>
      <c r="C107" s="3" t="s">
        <v>9</v>
      </c>
      <c r="D107" s="3" t="s">
        <v>31</v>
      </c>
      <c r="E107" s="3" t="s">
        <v>23</v>
      </c>
      <c r="F107" s="3" t="s">
        <v>102</v>
      </c>
      <c r="G107" s="3" t="s">
        <v>29</v>
      </c>
      <c r="H107" s="18">
        <v>11181197.85</v>
      </c>
      <c r="I107" s="18">
        <v>11181197.85</v>
      </c>
      <c r="J107" s="18">
        <v>11084431.4</v>
      </c>
      <c r="K107" s="17">
        <f t="shared" si="36"/>
        <v>0.99134560971926644</v>
      </c>
      <c r="N107" s="12"/>
      <c r="O107" s="13"/>
    </row>
    <row r="108" spans="1:15" s="10" customFormat="1" ht="42.75" x14ac:dyDescent="0.2">
      <c r="A108" s="5" t="s">
        <v>103</v>
      </c>
      <c r="B108" s="6" t="s">
        <v>31</v>
      </c>
      <c r="C108" s="6" t="s">
        <v>10</v>
      </c>
      <c r="D108" s="6" t="s">
        <v>0</v>
      </c>
      <c r="E108" s="7" t="s">
        <v>0</v>
      </c>
      <c r="F108" s="7" t="s">
        <v>0</v>
      </c>
      <c r="G108" s="7" t="s">
        <v>0</v>
      </c>
      <c r="H108" s="19">
        <f>H109</f>
        <v>0</v>
      </c>
      <c r="I108" s="19">
        <f t="shared" ref="I108:J112" si="51">I109</f>
        <v>0</v>
      </c>
      <c r="J108" s="19">
        <f t="shared" si="51"/>
        <v>0</v>
      </c>
      <c r="K108" s="9" t="e">
        <f t="shared" si="36"/>
        <v>#DIV/0!</v>
      </c>
      <c r="M108" s="11"/>
      <c r="N108" s="12"/>
      <c r="O108" s="13"/>
    </row>
    <row r="109" spans="1:15" s="10" customFormat="1" ht="28.5" x14ac:dyDescent="0.2">
      <c r="A109" s="5" t="s">
        <v>104</v>
      </c>
      <c r="B109" s="6" t="s">
        <v>31</v>
      </c>
      <c r="C109" s="6" t="s">
        <v>10</v>
      </c>
      <c r="D109" s="6" t="s">
        <v>105</v>
      </c>
      <c r="E109" s="7" t="s">
        <v>0</v>
      </c>
      <c r="F109" s="7" t="s">
        <v>0</v>
      </c>
      <c r="G109" s="7" t="s">
        <v>0</v>
      </c>
      <c r="H109" s="19">
        <f>H110</f>
        <v>0</v>
      </c>
      <c r="I109" s="19">
        <f t="shared" si="51"/>
        <v>0</v>
      </c>
      <c r="J109" s="19">
        <f t="shared" si="51"/>
        <v>0</v>
      </c>
      <c r="K109" s="9" t="e">
        <f t="shared" si="36"/>
        <v>#DIV/0!</v>
      </c>
      <c r="M109" s="11"/>
      <c r="N109" s="12"/>
      <c r="O109" s="13"/>
    </row>
    <row r="110" spans="1:15" s="10" customFormat="1" x14ac:dyDescent="0.2">
      <c r="A110" s="5" t="s">
        <v>22</v>
      </c>
      <c r="B110" s="6" t="s">
        <v>31</v>
      </c>
      <c r="C110" s="6" t="s">
        <v>10</v>
      </c>
      <c r="D110" s="6" t="s">
        <v>105</v>
      </c>
      <c r="E110" s="6" t="s">
        <v>23</v>
      </c>
      <c r="F110" s="7" t="s">
        <v>0</v>
      </c>
      <c r="G110" s="7" t="s">
        <v>0</v>
      </c>
      <c r="H110" s="19">
        <f>H111</f>
        <v>0</v>
      </c>
      <c r="I110" s="19">
        <f t="shared" si="51"/>
        <v>0</v>
      </c>
      <c r="J110" s="19">
        <f t="shared" si="51"/>
        <v>0</v>
      </c>
      <c r="K110" s="9" t="e">
        <f t="shared" si="36"/>
        <v>#DIV/0!</v>
      </c>
      <c r="M110" s="11"/>
      <c r="N110" s="12"/>
      <c r="O110" s="13"/>
    </row>
    <row r="111" spans="1:15" ht="45" x14ac:dyDescent="0.2">
      <c r="A111" s="14" t="s">
        <v>106</v>
      </c>
      <c r="B111" s="3" t="s">
        <v>31</v>
      </c>
      <c r="C111" s="3" t="s">
        <v>10</v>
      </c>
      <c r="D111" s="3" t="s">
        <v>105</v>
      </c>
      <c r="E111" s="3" t="s">
        <v>23</v>
      </c>
      <c r="F111" s="3" t="s">
        <v>107</v>
      </c>
      <c r="G111" s="15" t="s">
        <v>0</v>
      </c>
      <c r="H111" s="18">
        <f>H112</f>
        <v>0</v>
      </c>
      <c r="I111" s="18">
        <f t="shared" si="51"/>
        <v>0</v>
      </c>
      <c r="J111" s="18">
        <f t="shared" si="51"/>
        <v>0</v>
      </c>
      <c r="K111" s="17" t="e">
        <f t="shared" si="36"/>
        <v>#DIV/0!</v>
      </c>
      <c r="N111" s="12"/>
      <c r="O111" s="13"/>
    </row>
    <row r="112" spans="1:15" ht="45" x14ac:dyDescent="0.2">
      <c r="A112" s="14" t="s">
        <v>108</v>
      </c>
      <c r="B112" s="3" t="s">
        <v>31</v>
      </c>
      <c r="C112" s="3" t="s">
        <v>10</v>
      </c>
      <c r="D112" s="3" t="s">
        <v>105</v>
      </c>
      <c r="E112" s="3" t="s">
        <v>23</v>
      </c>
      <c r="F112" s="3" t="s">
        <v>107</v>
      </c>
      <c r="G112" s="3" t="s">
        <v>109</v>
      </c>
      <c r="H112" s="18">
        <f>H113</f>
        <v>0</v>
      </c>
      <c r="I112" s="18">
        <f t="shared" si="51"/>
        <v>0</v>
      </c>
      <c r="J112" s="18">
        <f t="shared" si="51"/>
        <v>0</v>
      </c>
      <c r="K112" s="17" t="e">
        <f t="shared" si="36"/>
        <v>#DIV/0!</v>
      </c>
      <c r="N112" s="12"/>
      <c r="O112" s="13"/>
    </row>
    <row r="113" spans="1:15" x14ac:dyDescent="0.2">
      <c r="A113" s="14" t="s">
        <v>110</v>
      </c>
      <c r="B113" s="3" t="s">
        <v>31</v>
      </c>
      <c r="C113" s="3" t="s">
        <v>10</v>
      </c>
      <c r="D113" s="3" t="s">
        <v>105</v>
      </c>
      <c r="E113" s="3" t="s">
        <v>23</v>
      </c>
      <c r="F113" s="3" t="s">
        <v>107</v>
      </c>
      <c r="G113" s="3" t="s">
        <v>111</v>
      </c>
      <c r="H113" s="22">
        <v>0</v>
      </c>
      <c r="I113" s="22">
        <v>0</v>
      </c>
      <c r="J113" s="22">
        <v>0</v>
      </c>
      <c r="K113" s="17" t="e">
        <f t="shared" si="36"/>
        <v>#DIV/0!</v>
      </c>
      <c r="N113" s="12"/>
      <c r="O113" s="13"/>
    </row>
    <row r="114" spans="1:15" s="10" customFormat="1" ht="57" x14ac:dyDescent="0.2">
      <c r="A114" s="5" t="s">
        <v>112</v>
      </c>
      <c r="B114" s="6" t="s">
        <v>31</v>
      </c>
      <c r="C114" s="6" t="s">
        <v>11</v>
      </c>
      <c r="D114" s="6" t="s">
        <v>0</v>
      </c>
      <c r="E114" s="7" t="s">
        <v>0</v>
      </c>
      <c r="F114" s="7" t="s">
        <v>0</v>
      </c>
      <c r="G114" s="7" t="s">
        <v>0</v>
      </c>
      <c r="H114" s="19">
        <f>H115+H120+H125+H130+H138+H143+H151+H158+H163</f>
        <v>9519080.4600000009</v>
      </c>
      <c r="I114" s="19">
        <f t="shared" ref="I114:J114" si="52">I115+I120+I125+I130+I138+I143+I151+I158+I163</f>
        <v>15476324.34</v>
      </c>
      <c r="J114" s="19">
        <f t="shared" si="52"/>
        <v>12165405.08</v>
      </c>
      <c r="K114" s="9">
        <f t="shared" si="36"/>
        <v>0.78606552904538052</v>
      </c>
      <c r="M114" s="11"/>
      <c r="N114" s="12"/>
      <c r="O114" s="20"/>
    </row>
    <row r="115" spans="1:15" s="10" customFormat="1" ht="57" x14ac:dyDescent="0.2">
      <c r="A115" s="5" t="s">
        <v>113</v>
      </c>
      <c r="B115" s="6" t="s">
        <v>31</v>
      </c>
      <c r="C115" s="6" t="s">
        <v>11</v>
      </c>
      <c r="D115" s="6" t="s">
        <v>18</v>
      </c>
      <c r="E115" s="7" t="s">
        <v>0</v>
      </c>
      <c r="F115" s="7" t="s">
        <v>0</v>
      </c>
      <c r="G115" s="7" t="s">
        <v>0</v>
      </c>
      <c r="H115" s="19">
        <f>H116</f>
        <v>2980000</v>
      </c>
      <c r="I115" s="19">
        <f t="shared" ref="I115:J118" si="53">I116</f>
        <v>3176550.8</v>
      </c>
      <c r="J115" s="19">
        <f t="shared" si="53"/>
        <v>2963599.55</v>
      </c>
      <c r="K115" s="9">
        <f t="shared" si="36"/>
        <v>0.93296148451332805</v>
      </c>
      <c r="M115" s="11"/>
      <c r="N115" s="12"/>
      <c r="O115" s="13"/>
    </row>
    <row r="116" spans="1:15" s="10" customFormat="1" x14ac:dyDescent="0.2">
      <c r="A116" s="5" t="s">
        <v>22</v>
      </c>
      <c r="B116" s="6" t="s">
        <v>31</v>
      </c>
      <c r="C116" s="6" t="s">
        <v>11</v>
      </c>
      <c r="D116" s="6" t="s">
        <v>18</v>
      </c>
      <c r="E116" s="6" t="s">
        <v>23</v>
      </c>
      <c r="F116" s="7" t="s">
        <v>0</v>
      </c>
      <c r="G116" s="7" t="s">
        <v>0</v>
      </c>
      <c r="H116" s="19">
        <f>H117</f>
        <v>2980000</v>
      </c>
      <c r="I116" s="19">
        <f t="shared" si="53"/>
        <v>3176550.8</v>
      </c>
      <c r="J116" s="19">
        <f t="shared" si="53"/>
        <v>2963599.55</v>
      </c>
      <c r="K116" s="9">
        <f t="shared" si="36"/>
        <v>0.93296148451332805</v>
      </c>
      <c r="M116" s="11"/>
      <c r="N116" s="12"/>
      <c r="O116" s="13"/>
    </row>
    <row r="117" spans="1:15" ht="30" x14ac:dyDescent="0.2">
      <c r="A117" s="14" t="s">
        <v>114</v>
      </c>
      <c r="B117" s="3" t="s">
        <v>31</v>
      </c>
      <c r="C117" s="3" t="s">
        <v>11</v>
      </c>
      <c r="D117" s="3" t="s">
        <v>18</v>
      </c>
      <c r="E117" s="3" t="s">
        <v>23</v>
      </c>
      <c r="F117" s="3" t="s">
        <v>115</v>
      </c>
      <c r="G117" s="15" t="s">
        <v>0</v>
      </c>
      <c r="H117" s="18">
        <f>H118</f>
        <v>2980000</v>
      </c>
      <c r="I117" s="18">
        <f t="shared" si="53"/>
        <v>3176550.8</v>
      </c>
      <c r="J117" s="18">
        <f t="shared" si="53"/>
        <v>2963599.55</v>
      </c>
      <c r="K117" s="17">
        <f t="shared" si="36"/>
        <v>0.93296148451332805</v>
      </c>
      <c r="N117" s="12"/>
      <c r="O117" s="13"/>
    </row>
    <row r="118" spans="1:15" ht="45" x14ac:dyDescent="0.2">
      <c r="A118" s="14" t="s">
        <v>26</v>
      </c>
      <c r="B118" s="3" t="s">
        <v>31</v>
      </c>
      <c r="C118" s="3" t="s">
        <v>11</v>
      </c>
      <c r="D118" s="3" t="s">
        <v>18</v>
      </c>
      <c r="E118" s="3" t="s">
        <v>23</v>
      </c>
      <c r="F118" s="3" t="s">
        <v>115</v>
      </c>
      <c r="G118" s="3" t="s">
        <v>27</v>
      </c>
      <c r="H118" s="18">
        <f>H119</f>
        <v>2980000</v>
      </c>
      <c r="I118" s="18">
        <f t="shared" si="53"/>
        <v>3176550.8</v>
      </c>
      <c r="J118" s="18">
        <f t="shared" si="53"/>
        <v>2963599.55</v>
      </c>
      <c r="K118" s="17">
        <f t="shared" si="36"/>
        <v>0.93296148451332805</v>
      </c>
      <c r="N118" s="12"/>
      <c r="O118" s="13"/>
    </row>
    <row r="119" spans="1:15" ht="45" x14ac:dyDescent="0.2">
      <c r="A119" s="14" t="s">
        <v>28</v>
      </c>
      <c r="B119" s="3" t="s">
        <v>31</v>
      </c>
      <c r="C119" s="3" t="s">
        <v>11</v>
      </c>
      <c r="D119" s="3" t="s">
        <v>18</v>
      </c>
      <c r="E119" s="3" t="s">
        <v>23</v>
      </c>
      <c r="F119" s="3" t="s">
        <v>115</v>
      </c>
      <c r="G119" s="3" t="s">
        <v>29</v>
      </c>
      <c r="H119" s="18">
        <v>2980000</v>
      </c>
      <c r="I119" s="18">
        <v>3176550.8</v>
      </c>
      <c r="J119" s="18">
        <v>2963599.55</v>
      </c>
      <c r="K119" s="17">
        <f t="shared" si="36"/>
        <v>0.93296148451332805</v>
      </c>
      <c r="N119" s="12"/>
      <c r="O119" s="13"/>
    </row>
    <row r="120" spans="1:15" s="10" customFormat="1" ht="57" x14ac:dyDescent="0.2">
      <c r="A120" s="5" t="s">
        <v>116</v>
      </c>
      <c r="B120" s="6" t="s">
        <v>31</v>
      </c>
      <c r="C120" s="6" t="s">
        <v>11</v>
      </c>
      <c r="D120" s="6" t="s">
        <v>31</v>
      </c>
      <c r="E120" s="7" t="s">
        <v>0</v>
      </c>
      <c r="F120" s="7" t="s">
        <v>0</v>
      </c>
      <c r="G120" s="7" t="s">
        <v>0</v>
      </c>
      <c r="H120" s="19">
        <f>H121</f>
        <v>919800</v>
      </c>
      <c r="I120" s="19">
        <f t="shared" ref="I120:J123" si="54">I121</f>
        <v>792898.98</v>
      </c>
      <c r="J120" s="19">
        <f t="shared" si="54"/>
        <v>792898.98</v>
      </c>
      <c r="K120" s="9">
        <f t="shared" si="36"/>
        <v>1</v>
      </c>
      <c r="M120" s="11"/>
      <c r="N120" s="12"/>
      <c r="O120" s="13"/>
    </row>
    <row r="121" spans="1:15" s="10" customFormat="1" x14ac:dyDescent="0.2">
      <c r="A121" s="5" t="s">
        <v>22</v>
      </c>
      <c r="B121" s="6" t="s">
        <v>31</v>
      </c>
      <c r="C121" s="6" t="s">
        <v>11</v>
      </c>
      <c r="D121" s="6" t="s">
        <v>31</v>
      </c>
      <c r="E121" s="6" t="s">
        <v>23</v>
      </c>
      <c r="F121" s="7" t="s">
        <v>0</v>
      </c>
      <c r="G121" s="7" t="s">
        <v>0</v>
      </c>
      <c r="H121" s="19">
        <f>H122</f>
        <v>919800</v>
      </c>
      <c r="I121" s="19">
        <f t="shared" si="54"/>
        <v>792898.98</v>
      </c>
      <c r="J121" s="19">
        <f t="shared" si="54"/>
        <v>792898.98</v>
      </c>
      <c r="K121" s="9">
        <f t="shared" si="36"/>
        <v>1</v>
      </c>
      <c r="M121" s="11"/>
      <c r="N121" s="12"/>
      <c r="O121" s="13"/>
    </row>
    <row r="122" spans="1:15" ht="75" x14ac:dyDescent="0.2">
      <c r="A122" s="14" t="s">
        <v>117</v>
      </c>
      <c r="B122" s="3" t="s">
        <v>31</v>
      </c>
      <c r="C122" s="3" t="s">
        <v>11</v>
      </c>
      <c r="D122" s="3" t="s">
        <v>31</v>
      </c>
      <c r="E122" s="3" t="s">
        <v>23</v>
      </c>
      <c r="F122" s="3" t="s">
        <v>118</v>
      </c>
      <c r="G122" s="15" t="s">
        <v>0</v>
      </c>
      <c r="H122" s="18">
        <f>H123</f>
        <v>919800</v>
      </c>
      <c r="I122" s="18">
        <f t="shared" si="54"/>
        <v>792898.98</v>
      </c>
      <c r="J122" s="18">
        <f t="shared" si="54"/>
        <v>792898.98</v>
      </c>
      <c r="K122" s="17">
        <f t="shared" si="36"/>
        <v>1</v>
      </c>
      <c r="N122" s="12"/>
      <c r="O122" s="13"/>
    </row>
    <row r="123" spans="1:15" ht="45" x14ac:dyDescent="0.2">
      <c r="A123" s="14" t="s">
        <v>26</v>
      </c>
      <c r="B123" s="3" t="s">
        <v>31</v>
      </c>
      <c r="C123" s="3" t="s">
        <v>11</v>
      </c>
      <c r="D123" s="3" t="s">
        <v>31</v>
      </c>
      <c r="E123" s="3" t="s">
        <v>23</v>
      </c>
      <c r="F123" s="3" t="s">
        <v>118</v>
      </c>
      <c r="G123" s="3" t="s">
        <v>27</v>
      </c>
      <c r="H123" s="18">
        <f>H124</f>
        <v>919800</v>
      </c>
      <c r="I123" s="18">
        <f t="shared" si="54"/>
        <v>792898.98</v>
      </c>
      <c r="J123" s="18">
        <f t="shared" si="54"/>
        <v>792898.98</v>
      </c>
      <c r="K123" s="17">
        <f t="shared" si="36"/>
        <v>1</v>
      </c>
      <c r="N123" s="12"/>
      <c r="O123" s="13"/>
    </row>
    <row r="124" spans="1:15" ht="45" x14ac:dyDescent="0.2">
      <c r="A124" s="14" t="s">
        <v>28</v>
      </c>
      <c r="B124" s="3" t="s">
        <v>31</v>
      </c>
      <c r="C124" s="3" t="s">
        <v>11</v>
      </c>
      <c r="D124" s="3" t="s">
        <v>31</v>
      </c>
      <c r="E124" s="3" t="s">
        <v>23</v>
      </c>
      <c r="F124" s="3" t="s">
        <v>118</v>
      </c>
      <c r="G124" s="3" t="s">
        <v>29</v>
      </c>
      <c r="H124" s="18">
        <v>919800</v>
      </c>
      <c r="I124" s="18">
        <v>792898.98</v>
      </c>
      <c r="J124" s="18">
        <v>792898.98</v>
      </c>
      <c r="K124" s="17">
        <f t="shared" si="36"/>
        <v>1</v>
      </c>
      <c r="N124" s="12"/>
      <c r="O124" s="13"/>
    </row>
    <row r="125" spans="1:15" s="10" customFormat="1" ht="42.75" x14ac:dyDescent="0.2">
      <c r="A125" s="5" t="s">
        <v>119</v>
      </c>
      <c r="B125" s="6" t="s">
        <v>31</v>
      </c>
      <c r="C125" s="6" t="s">
        <v>11</v>
      </c>
      <c r="D125" s="6" t="s">
        <v>59</v>
      </c>
      <c r="E125" s="7" t="s">
        <v>0</v>
      </c>
      <c r="F125" s="7" t="s">
        <v>0</v>
      </c>
      <c r="G125" s="7" t="s">
        <v>0</v>
      </c>
      <c r="H125" s="19">
        <f t="shared" ref="H125:H128" si="55">H126</f>
        <v>300000</v>
      </c>
      <c r="I125" s="19">
        <f t="shared" ref="I125:J128" si="56">I126</f>
        <v>300000</v>
      </c>
      <c r="J125" s="19">
        <f t="shared" si="56"/>
        <v>300000</v>
      </c>
      <c r="K125" s="9">
        <f t="shared" si="36"/>
        <v>1</v>
      </c>
      <c r="M125" s="11"/>
      <c r="N125" s="12"/>
      <c r="O125" s="13"/>
    </row>
    <row r="126" spans="1:15" s="10" customFormat="1" x14ac:dyDescent="0.2">
      <c r="A126" s="5" t="s">
        <v>22</v>
      </c>
      <c r="B126" s="6" t="s">
        <v>31</v>
      </c>
      <c r="C126" s="6" t="s">
        <v>11</v>
      </c>
      <c r="D126" s="6" t="s">
        <v>59</v>
      </c>
      <c r="E126" s="6" t="s">
        <v>23</v>
      </c>
      <c r="F126" s="7" t="s">
        <v>0</v>
      </c>
      <c r="G126" s="7" t="s">
        <v>0</v>
      </c>
      <c r="H126" s="19">
        <f t="shared" si="55"/>
        <v>300000</v>
      </c>
      <c r="I126" s="19">
        <f t="shared" si="56"/>
        <v>300000</v>
      </c>
      <c r="J126" s="19">
        <f t="shared" si="56"/>
        <v>300000</v>
      </c>
      <c r="K126" s="9">
        <f t="shared" si="36"/>
        <v>1</v>
      </c>
      <c r="M126" s="11"/>
      <c r="N126" s="12"/>
      <c r="O126" s="13"/>
    </row>
    <row r="127" spans="1:15" ht="30" x14ac:dyDescent="0.2">
      <c r="A127" s="14" t="s">
        <v>120</v>
      </c>
      <c r="B127" s="3" t="s">
        <v>31</v>
      </c>
      <c r="C127" s="3" t="s">
        <v>11</v>
      </c>
      <c r="D127" s="3" t="s">
        <v>59</v>
      </c>
      <c r="E127" s="3" t="s">
        <v>23</v>
      </c>
      <c r="F127" s="3" t="s">
        <v>121</v>
      </c>
      <c r="G127" s="15" t="s">
        <v>0</v>
      </c>
      <c r="H127" s="18">
        <f t="shared" si="55"/>
        <v>300000</v>
      </c>
      <c r="I127" s="18">
        <f t="shared" si="56"/>
        <v>300000</v>
      </c>
      <c r="J127" s="18">
        <f t="shared" si="56"/>
        <v>300000</v>
      </c>
      <c r="K127" s="17">
        <f t="shared" si="36"/>
        <v>1</v>
      </c>
      <c r="N127" s="12"/>
      <c r="O127" s="13"/>
    </row>
    <row r="128" spans="1:15" x14ac:dyDescent="0.2">
      <c r="A128" s="14" t="s">
        <v>42</v>
      </c>
      <c r="B128" s="3" t="s">
        <v>31</v>
      </c>
      <c r="C128" s="3" t="s">
        <v>11</v>
      </c>
      <c r="D128" s="3" t="s">
        <v>59</v>
      </c>
      <c r="E128" s="3" t="s">
        <v>23</v>
      </c>
      <c r="F128" s="3" t="s">
        <v>121</v>
      </c>
      <c r="G128" s="3" t="s">
        <v>43</v>
      </c>
      <c r="H128" s="18">
        <f t="shared" si="55"/>
        <v>300000</v>
      </c>
      <c r="I128" s="18">
        <f t="shared" si="56"/>
        <v>300000</v>
      </c>
      <c r="J128" s="18">
        <f t="shared" si="56"/>
        <v>300000</v>
      </c>
      <c r="K128" s="17">
        <f t="shared" si="36"/>
        <v>1</v>
      </c>
      <c r="N128" s="12"/>
      <c r="O128" s="13"/>
    </row>
    <row r="129" spans="1:15" ht="75" x14ac:dyDescent="0.2">
      <c r="A129" s="14" t="s">
        <v>96</v>
      </c>
      <c r="B129" s="3" t="s">
        <v>31</v>
      </c>
      <c r="C129" s="3" t="s">
        <v>11</v>
      </c>
      <c r="D129" s="3" t="s">
        <v>59</v>
      </c>
      <c r="E129" s="3" t="s">
        <v>23</v>
      </c>
      <c r="F129" s="3" t="s">
        <v>121</v>
      </c>
      <c r="G129" s="3" t="s">
        <v>97</v>
      </c>
      <c r="H129" s="18">
        <v>300000</v>
      </c>
      <c r="I129" s="18">
        <v>300000</v>
      </c>
      <c r="J129" s="18">
        <v>300000</v>
      </c>
      <c r="K129" s="17">
        <f t="shared" si="36"/>
        <v>1</v>
      </c>
      <c r="N129" s="12"/>
      <c r="O129" s="13"/>
    </row>
    <row r="130" spans="1:15" s="10" customFormat="1" ht="42.75" x14ac:dyDescent="0.2">
      <c r="A130" s="5" t="s">
        <v>122</v>
      </c>
      <c r="B130" s="6" t="s">
        <v>31</v>
      </c>
      <c r="C130" s="6" t="s">
        <v>11</v>
      </c>
      <c r="D130" s="6" t="s">
        <v>123</v>
      </c>
      <c r="E130" s="7" t="s">
        <v>0</v>
      </c>
      <c r="F130" s="7" t="s">
        <v>0</v>
      </c>
      <c r="G130" s="7" t="s">
        <v>0</v>
      </c>
      <c r="H130" s="19">
        <f>H131</f>
        <v>113225</v>
      </c>
      <c r="I130" s="19">
        <f t="shared" ref="I130:J130" si="57">I131</f>
        <v>2434225</v>
      </c>
      <c r="J130" s="19">
        <f t="shared" si="57"/>
        <v>82787.600000000006</v>
      </c>
      <c r="K130" s="9">
        <f t="shared" si="36"/>
        <v>3.4009838860417592E-2</v>
      </c>
      <c r="M130" s="11"/>
      <c r="N130" s="12"/>
      <c r="O130" s="13"/>
    </row>
    <row r="131" spans="1:15" s="10" customFormat="1" x14ac:dyDescent="0.2">
      <c r="A131" s="5" t="s">
        <v>22</v>
      </c>
      <c r="B131" s="6" t="s">
        <v>31</v>
      </c>
      <c r="C131" s="6" t="s">
        <v>11</v>
      </c>
      <c r="D131" s="6" t="s">
        <v>123</v>
      </c>
      <c r="E131" s="6" t="s">
        <v>23</v>
      </c>
      <c r="F131" s="7" t="s">
        <v>0</v>
      </c>
      <c r="G131" s="7" t="s">
        <v>0</v>
      </c>
      <c r="H131" s="19">
        <f>H132+H135</f>
        <v>113225</v>
      </c>
      <c r="I131" s="19">
        <f t="shared" ref="I131:J131" si="58">I132+I135</f>
        <v>2434225</v>
      </c>
      <c r="J131" s="19">
        <f t="shared" si="58"/>
        <v>82787.600000000006</v>
      </c>
      <c r="K131" s="9">
        <f t="shared" si="36"/>
        <v>3.4009838860417592E-2</v>
      </c>
      <c r="M131" s="11"/>
      <c r="N131" s="12"/>
      <c r="O131" s="13"/>
    </row>
    <row r="132" spans="1:15" ht="30" x14ac:dyDescent="0.2">
      <c r="A132" s="14" t="s">
        <v>124</v>
      </c>
      <c r="B132" s="3" t="s">
        <v>31</v>
      </c>
      <c r="C132" s="3" t="s">
        <v>11</v>
      </c>
      <c r="D132" s="3" t="s">
        <v>123</v>
      </c>
      <c r="E132" s="3" t="s">
        <v>23</v>
      </c>
      <c r="F132" s="3" t="s">
        <v>125</v>
      </c>
      <c r="G132" s="15" t="s">
        <v>0</v>
      </c>
      <c r="H132" s="18">
        <f>H133</f>
        <v>113225</v>
      </c>
      <c r="I132" s="18">
        <f t="shared" ref="I132:J133" si="59">I133</f>
        <v>1731225</v>
      </c>
      <c r="J132" s="18">
        <f t="shared" si="59"/>
        <v>82787.600000000006</v>
      </c>
      <c r="K132" s="17">
        <f t="shared" si="36"/>
        <v>4.7820242891594103E-2</v>
      </c>
      <c r="N132" s="12"/>
      <c r="O132" s="13"/>
    </row>
    <row r="133" spans="1:15" ht="45" x14ac:dyDescent="0.2">
      <c r="A133" s="14" t="s">
        <v>26</v>
      </c>
      <c r="B133" s="3" t="s">
        <v>31</v>
      </c>
      <c r="C133" s="3" t="s">
        <v>11</v>
      </c>
      <c r="D133" s="3" t="s">
        <v>123</v>
      </c>
      <c r="E133" s="3" t="s">
        <v>23</v>
      </c>
      <c r="F133" s="3" t="s">
        <v>125</v>
      </c>
      <c r="G133" s="3" t="s">
        <v>27</v>
      </c>
      <c r="H133" s="18">
        <f>H134</f>
        <v>113225</v>
      </c>
      <c r="I133" s="18">
        <f t="shared" si="59"/>
        <v>1731225</v>
      </c>
      <c r="J133" s="18">
        <f t="shared" si="59"/>
        <v>82787.600000000006</v>
      </c>
      <c r="K133" s="17">
        <f t="shared" ref="K133:K196" si="60">J133/I133</f>
        <v>4.7820242891594103E-2</v>
      </c>
      <c r="N133" s="12"/>
      <c r="O133" s="13"/>
    </row>
    <row r="134" spans="1:15" ht="45" x14ac:dyDescent="0.2">
      <c r="A134" s="14" t="s">
        <v>28</v>
      </c>
      <c r="B134" s="3" t="s">
        <v>31</v>
      </c>
      <c r="C134" s="3" t="s">
        <v>11</v>
      </c>
      <c r="D134" s="3" t="s">
        <v>123</v>
      </c>
      <c r="E134" s="3" t="s">
        <v>23</v>
      </c>
      <c r="F134" s="3" t="s">
        <v>125</v>
      </c>
      <c r="G134" s="3" t="s">
        <v>29</v>
      </c>
      <c r="H134" s="18">
        <v>113225</v>
      </c>
      <c r="I134" s="18">
        <v>1731225</v>
      </c>
      <c r="J134" s="18">
        <v>82787.600000000006</v>
      </c>
      <c r="K134" s="17">
        <f t="shared" si="60"/>
        <v>4.7820242891594103E-2</v>
      </c>
      <c r="N134" s="12"/>
      <c r="O134" s="13"/>
    </row>
    <row r="135" spans="1:15" ht="105" x14ac:dyDescent="0.2">
      <c r="A135" s="14" t="s">
        <v>126</v>
      </c>
      <c r="B135" s="3" t="s">
        <v>31</v>
      </c>
      <c r="C135" s="3" t="s">
        <v>11</v>
      </c>
      <c r="D135" s="3" t="s">
        <v>123</v>
      </c>
      <c r="E135" s="3" t="s">
        <v>23</v>
      </c>
      <c r="F135" s="3" t="s">
        <v>127</v>
      </c>
      <c r="G135" s="15" t="s">
        <v>0</v>
      </c>
      <c r="H135" s="18">
        <f>H136</f>
        <v>0</v>
      </c>
      <c r="I135" s="18">
        <f t="shared" ref="I135:J136" si="61">I136</f>
        <v>703000</v>
      </c>
      <c r="J135" s="18">
        <f t="shared" si="61"/>
        <v>0</v>
      </c>
      <c r="K135" s="17">
        <f t="shared" si="60"/>
        <v>0</v>
      </c>
      <c r="N135" s="12"/>
    </row>
    <row r="136" spans="1:15" ht="45" x14ac:dyDescent="0.2">
      <c r="A136" s="14" t="s">
        <v>26</v>
      </c>
      <c r="B136" s="3" t="s">
        <v>31</v>
      </c>
      <c r="C136" s="3" t="s">
        <v>11</v>
      </c>
      <c r="D136" s="3" t="s">
        <v>123</v>
      </c>
      <c r="E136" s="3" t="s">
        <v>23</v>
      </c>
      <c r="F136" s="3" t="s">
        <v>127</v>
      </c>
      <c r="G136" s="3" t="s">
        <v>27</v>
      </c>
      <c r="H136" s="18">
        <f>H137</f>
        <v>0</v>
      </c>
      <c r="I136" s="18">
        <f t="shared" si="61"/>
        <v>703000</v>
      </c>
      <c r="J136" s="18">
        <f t="shared" si="61"/>
        <v>0</v>
      </c>
      <c r="K136" s="17">
        <f t="shared" si="60"/>
        <v>0</v>
      </c>
      <c r="N136" s="12"/>
    </row>
    <row r="137" spans="1:15" ht="45" x14ac:dyDescent="0.2">
      <c r="A137" s="14" t="s">
        <v>28</v>
      </c>
      <c r="B137" s="3" t="s">
        <v>31</v>
      </c>
      <c r="C137" s="3" t="s">
        <v>11</v>
      </c>
      <c r="D137" s="3" t="s">
        <v>123</v>
      </c>
      <c r="E137" s="3" t="s">
        <v>23</v>
      </c>
      <c r="F137" s="3" t="s">
        <v>127</v>
      </c>
      <c r="G137" s="3" t="s">
        <v>29</v>
      </c>
      <c r="H137" s="22">
        <v>0</v>
      </c>
      <c r="I137" s="18">
        <v>703000</v>
      </c>
      <c r="J137" s="18">
        <v>0</v>
      </c>
      <c r="K137" s="17">
        <f t="shared" si="60"/>
        <v>0</v>
      </c>
      <c r="N137" s="12"/>
    </row>
    <row r="138" spans="1:15" s="10" customFormat="1" ht="28.5" x14ac:dyDescent="0.2">
      <c r="A138" s="5" t="s">
        <v>128</v>
      </c>
      <c r="B138" s="6" t="s">
        <v>31</v>
      </c>
      <c r="C138" s="6" t="s">
        <v>11</v>
      </c>
      <c r="D138" s="6" t="s">
        <v>67</v>
      </c>
      <c r="E138" s="7" t="s">
        <v>0</v>
      </c>
      <c r="F138" s="7" t="s">
        <v>0</v>
      </c>
      <c r="G138" s="7" t="s">
        <v>0</v>
      </c>
      <c r="H138" s="19">
        <f t="shared" ref="H138:H141" si="62">H139</f>
        <v>1000000</v>
      </c>
      <c r="I138" s="19">
        <f t="shared" ref="I138:J141" si="63">I139</f>
        <v>1513310</v>
      </c>
      <c r="J138" s="19">
        <f t="shared" si="63"/>
        <v>1513310</v>
      </c>
      <c r="K138" s="9">
        <f t="shared" si="60"/>
        <v>1</v>
      </c>
      <c r="M138" s="11"/>
      <c r="N138" s="12"/>
      <c r="O138" s="13"/>
    </row>
    <row r="139" spans="1:15" s="10" customFormat="1" x14ac:dyDescent="0.2">
      <c r="A139" s="5" t="s">
        <v>22</v>
      </c>
      <c r="B139" s="6" t="s">
        <v>31</v>
      </c>
      <c r="C139" s="6" t="s">
        <v>11</v>
      </c>
      <c r="D139" s="6" t="s">
        <v>67</v>
      </c>
      <c r="E139" s="6" t="s">
        <v>23</v>
      </c>
      <c r="F139" s="7" t="s">
        <v>0</v>
      </c>
      <c r="G139" s="7" t="s">
        <v>0</v>
      </c>
      <c r="H139" s="19">
        <f t="shared" si="62"/>
        <v>1000000</v>
      </c>
      <c r="I139" s="19">
        <f t="shared" si="63"/>
        <v>1513310</v>
      </c>
      <c r="J139" s="19">
        <f t="shared" si="63"/>
        <v>1513310</v>
      </c>
      <c r="K139" s="9">
        <f t="shared" si="60"/>
        <v>1</v>
      </c>
      <c r="M139" s="11"/>
      <c r="N139" s="12"/>
      <c r="O139" s="13"/>
    </row>
    <row r="140" spans="1:15" ht="30" x14ac:dyDescent="0.2">
      <c r="A140" s="14" t="s">
        <v>129</v>
      </c>
      <c r="B140" s="3" t="s">
        <v>31</v>
      </c>
      <c r="C140" s="3" t="s">
        <v>11</v>
      </c>
      <c r="D140" s="3" t="s">
        <v>67</v>
      </c>
      <c r="E140" s="3" t="s">
        <v>23</v>
      </c>
      <c r="F140" s="3" t="s">
        <v>130</v>
      </c>
      <c r="G140" s="15" t="s">
        <v>0</v>
      </c>
      <c r="H140" s="18">
        <f t="shared" si="62"/>
        <v>1000000</v>
      </c>
      <c r="I140" s="18">
        <f t="shared" si="63"/>
        <v>1513310</v>
      </c>
      <c r="J140" s="18">
        <f t="shared" si="63"/>
        <v>1513310</v>
      </c>
      <c r="K140" s="17">
        <f t="shared" si="60"/>
        <v>1</v>
      </c>
      <c r="N140" s="12"/>
      <c r="O140" s="13"/>
    </row>
    <row r="141" spans="1:15" x14ac:dyDescent="0.2">
      <c r="A141" s="14" t="s">
        <v>42</v>
      </c>
      <c r="B141" s="3" t="s">
        <v>31</v>
      </c>
      <c r="C141" s="3" t="s">
        <v>11</v>
      </c>
      <c r="D141" s="3" t="s">
        <v>67</v>
      </c>
      <c r="E141" s="3" t="s">
        <v>23</v>
      </c>
      <c r="F141" s="3" t="s">
        <v>130</v>
      </c>
      <c r="G141" s="3" t="s">
        <v>43</v>
      </c>
      <c r="H141" s="18">
        <f t="shared" si="62"/>
        <v>1000000</v>
      </c>
      <c r="I141" s="18">
        <f t="shared" si="63"/>
        <v>1513310</v>
      </c>
      <c r="J141" s="18">
        <f t="shared" si="63"/>
        <v>1513310</v>
      </c>
      <c r="K141" s="17">
        <f t="shared" si="60"/>
        <v>1</v>
      </c>
      <c r="N141" s="12"/>
      <c r="O141" s="13"/>
    </row>
    <row r="142" spans="1:15" ht="75" x14ac:dyDescent="0.2">
      <c r="A142" s="14" t="s">
        <v>96</v>
      </c>
      <c r="B142" s="3" t="s">
        <v>31</v>
      </c>
      <c r="C142" s="3" t="s">
        <v>11</v>
      </c>
      <c r="D142" s="3" t="s">
        <v>67</v>
      </c>
      <c r="E142" s="3" t="s">
        <v>23</v>
      </c>
      <c r="F142" s="3" t="s">
        <v>130</v>
      </c>
      <c r="G142" s="3" t="s">
        <v>97</v>
      </c>
      <c r="H142" s="18">
        <v>1000000</v>
      </c>
      <c r="I142" s="18">
        <v>1513310</v>
      </c>
      <c r="J142" s="18">
        <v>1513310</v>
      </c>
      <c r="K142" s="17">
        <f t="shared" si="60"/>
        <v>1</v>
      </c>
      <c r="N142" s="12"/>
      <c r="O142" s="13"/>
    </row>
    <row r="143" spans="1:15" s="10" customFormat="1" ht="28.5" x14ac:dyDescent="0.2">
      <c r="A143" s="5" t="s">
        <v>131</v>
      </c>
      <c r="B143" s="6" t="s">
        <v>31</v>
      </c>
      <c r="C143" s="6" t="s">
        <v>11</v>
      </c>
      <c r="D143" s="6" t="s">
        <v>73</v>
      </c>
      <c r="E143" s="7" t="s">
        <v>0</v>
      </c>
      <c r="F143" s="7" t="s">
        <v>0</v>
      </c>
      <c r="G143" s="7" t="s">
        <v>0</v>
      </c>
      <c r="H143" s="19">
        <f>H144</f>
        <v>300000</v>
      </c>
      <c r="I143" s="19">
        <f t="shared" ref="I143:J143" si="64">I144</f>
        <v>5937000</v>
      </c>
      <c r="J143" s="19">
        <f t="shared" si="64"/>
        <v>5195389.3900000006</v>
      </c>
      <c r="K143" s="9">
        <f t="shared" si="60"/>
        <v>0.87508664140138126</v>
      </c>
      <c r="M143" s="11"/>
      <c r="N143" s="12"/>
      <c r="O143" s="13"/>
    </row>
    <row r="144" spans="1:15" s="10" customFormat="1" x14ac:dyDescent="0.2">
      <c r="A144" s="5" t="s">
        <v>22</v>
      </c>
      <c r="B144" s="6" t="s">
        <v>31</v>
      </c>
      <c r="C144" s="6" t="s">
        <v>11</v>
      </c>
      <c r="D144" s="6" t="s">
        <v>73</v>
      </c>
      <c r="E144" s="6" t="s">
        <v>23</v>
      </c>
      <c r="F144" s="7" t="s">
        <v>0</v>
      </c>
      <c r="G144" s="7" t="s">
        <v>0</v>
      </c>
      <c r="H144" s="19">
        <f>H145+H148</f>
        <v>300000</v>
      </c>
      <c r="I144" s="19">
        <f t="shared" ref="I144:J144" si="65">I145+I148</f>
        <v>5937000</v>
      </c>
      <c r="J144" s="19">
        <f t="shared" si="65"/>
        <v>5195389.3900000006</v>
      </c>
      <c r="K144" s="9">
        <f t="shared" si="60"/>
        <v>0.87508664140138126</v>
      </c>
      <c r="M144" s="11"/>
      <c r="N144" s="12"/>
      <c r="O144" s="13"/>
    </row>
    <row r="145" spans="1:15" ht="90" x14ac:dyDescent="0.2">
      <c r="A145" s="14" t="s">
        <v>132</v>
      </c>
      <c r="B145" s="3" t="s">
        <v>31</v>
      </c>
      <c r="C145" s="3" t="s">
        <v>11</v>
      </c>
      <c r="D145" s="3" t="s">
        <v>73</v>
      </c>
      <c r="E145" s="3" t="s">
        <v>23</v>
      </c>
      <c r="F145" s="3" t="s">
        <v>133</v>
      </c>
      <c r="G145" s="15" t="s">
        <v>0</v>
      </c>
      <c r="H145" s="18">
        <f>H146</f>
        <v>0</v>
      </c>
      <c r="I145" s="18">
        <f t="shared" ref="I145:J146" si="66">I146</f>
        <v>5000000</v>
      </c>
      <c r="J145" s="18">
        <f t="shared" si="66"/>
        <v>4279666.6900000004</v>
      </c>
      <c r="K145" s="17">
        <f t="shared" si="60"/>
        <v>0.85593333800000004</v>
      </c>
      <c r="N145" s="12"/>
      <c r="O145" s="13"/>
    </row>
    <row r="146" spans="1:15" ht="45" x14ac:dyDescent="0.2">
      <c r="A146" s="14" t="s">
        <v>26</v>
      </c>
      <c r="B146" s="3" t="s">
        <v>31</v>
      </c>
      <c r="C146" s="3" t="s">
        <v>11</v>
      </c>
      <c r="D146" s="3" t="s">
        <v>73</v>
      </c>
      <c r="E146" s="3" t="s">
        <v>23</v>
      </c>
      <c r="F146" s="3" t="s">
        <v>133</v>
      </c>
      <c r="G146" s="3" t="s">
        <v>27</v>
      </c>
      <c r="H146" s="18">
        <f>H147</f>
        <v>0</v>
      </c>
      <c r="I146" s="18">
        <f t="shared" si="66"/>
        <v>5000000</v>
      </c>
      <c r="J146" s="18">
        <f t="shared" si="66"/>
        <v>4279666.6900000004</v>
      </c>
      <c r="K146" s="17">
        <f t="shared" si="60"/>
        <v>0.85593333800000004</v>
      </c>
      <c r="N146" s="12"/>
      <c r="O146" s="13"/>
    </row>
    <row r="147" spans="1:15" ht="45" x14ac:dyDescent="0.2">
      <c r="A147" s="14" t="s">
        <v>28</v>
      </c>
      <c r="B147" s="3" t="s">
        <v>31</v>
      </c>
      <c r="C147" s="3" t="s">
        <v>11</v>
      </c>
      <c r="D147" s="3" t="s">
        <v>73</v>
      </c>
      <c r="E147" s="3" t="s">
        <v>23</v>
      </c>
      <c r="F147" s="3" t="s">
        <v>133</v>
      </c>
      <c r="G147" s="3" t="s">
        <v>29</v>
      </c>
      <c r="H147" s="18">
        <v>0</v>
      </c>
      <c r="I147" s="18">
        <v>5000000</v>
      </c>
      <c r="J147" s="18">
        <v>4279666.6900000004</v>
      </c>
      <c r="K147" s="17">
        <f t="shared" si="60"/>
        <v>0.85593333800000004</v>
      </c>
      <c r="N147" s="12"/>
      <c r="O147" s="13"/>
    </row>
    <row r="148" spans="1:15" x14ac:dyDescent="0.2">
      <c r="A148" s="14" t="s">
        <v>134</v>
      </c>
      <c r="B148" s="3" t="s">
        <v>31</v>
      </c>
      <c r="C148" s="3" t="s">
        <v>11</v>
      </c>
      <c r="D148" s="3" t="s">
        <v>73</v>
      </c>
      <c r="E148" s="3" t="s">
        <v>23</v>
      </c>
      <c r="F148" s="3" t="s">
        <v>135</v>
      </c>
      <c r="G148" s="15" t="s">
        <v>0</v>
      </c>
      <c r="H148" s="18">
        <f>H149</f>
        <v>300000</v>
      </c>
      <c r="I148" s="18">
        <f t="shared" ref="I148:J149" si="67">I149</f>
        <v>937000</v>
      </c>
      <c r="J148" s="18">
        <f t="shared" si="67"/>
        <v>915722.7</v>
      </c>
      <c r="K148" s="17">
        <f t="shared" si="60"/>
        <v>0.97729210245464238</v>
      </c>
      <c r="N148" s="12"/>
      <c r="O148" s="13"/>
    </row>
    <row r="149" spans="1:15" ht="45" x14ac:dyDescent="0.2">
      <c r="A149" s="14" t="s">
        <v>26</v>
      </c>
      <c r="B149" s="3" t="s">
        <v>31</v>
      </c>
      <c r="C149" s="3" t="s">
        <v>11</v>
      </c>
      <c r="D149" s="3" t="s">
        <v>73</v>
      </c>
      <c r="E149" s="3" t="s">
        <v>23</v>
      </c>
      <c r="F149" s="3" t="s">
        <v>135</v>
      </c>
      <c r="G149" s="3" t="s">
        <v>27</v>
      </c>
      <c r="H149" s="18">
        <f>H150</f>
        <v>300000</v>
      </c>
      <c r="I149" s="18">
        <f t="shared" si="67"/>
        <v>937000</v>
      </c>
      <c r="J149" s="18">
        <f t="shared" si="67"/>
        <v>915722.7</v>
      </c>
      <c r="K149" s="17">
        <f t="shared" si="60"/>
        <v>0.97729210245464238</v>
      </c>
      <c r="N149" s="12"/>
      <c r="O149" s="13"/>
    </row>
    <row r="150" spans="1:15" ht="45" x14ac:dyDescent="0.2">
      <c r="A150" s="14" t="s">
        <v>28</v>
      </c>
      <c r="B150" s="3" t="s">
        <v>31</v>
      </c>
      <c r="C150" s="3" t="s">
        <v>11</v>
      </c>
      <c r="D150" s="3" t="s">
        <v>73</v>
      </c>
      <c r="E150" s="3" t="s">
        <v>23</v>
      </c>
      <c r="F150" s="3" t="s">
        <v>135</v>
      </c>
      <c r="G150" s="3" t="s">
        <v>29</v>
      </c>
      <c r="H150" s="18">
        <v>300000</v>
      </c>
      <c r="I150" s="18">
        <v>937000</v>
      </c>
      <c r="J150" s="18">
        <v>915722.7</v>
      </c>
      <c r="K150" s="17">
        <f t="shared" si="60"/>
        <v>0.97729210245464238</v>
      </c>
      <c r="N150" s="12"/>
      <c r="O150" s="13"/>
    </row>
    <row r="151" spans="1:15" s="10" customFormat="1" ht="42.75" x14ac:dyDescent="0.2">
      <c r="A151" s="5" t="s">
        <v>136</v>
      </c>
      <c r="B151" s="6" t="s">
        <v>31</v>
      </c>
      <c r="C151" s="6" t="s">
        <v>11</v>
      </c>
      <c r="D151" s="6" t="s">
        <v>81</v>
      </c>
      <c r="E151" s="7" t="s">
        <v>0</v>
      </c>
      <c r="F151" s="7" t="s">
        <v>0</v>
      </c>
      <c r="G151" s="7" t="s">
        <v>0</v>
      </c>
      <c r="H151" s="19">
        <f>H152</f>
        <v>0</v>
      </c>
      <c r="I151" s="19">
        <f t="shared" ref="I151:J152" si="68">I152</f>
        <v>279100</v>
      </c>
      <c r="J151" s="19">
        <f t="shared" si="68"/>
        <v>279050</v>
      </c>
      <c r="K151" s="9">
        <f t="shared" si="60"/>
        <v>0.99982085274095311</v>
      </c>
      <c r="M151" s="11"/>
      <c r="N151" s="12"/>
      <c r="O151" s="23"/>
    </row>
    <row r="152" spans="1:15" s="10" customFormat="1" x14ac:dyDescent="0.2">
      <c r="A152" s="5" t="s">
        <v>22</v>
      </c>
      <c r="B152" s="6" t="s">
        <v>31</v>
      </c>
      <c r="C152" s="6" t="s">
        <v>11</v>
      </c>
      <c r="D152" s="6" t="s">
        <v>81</v>
      </c>
      <c r="E152" s="6" t="s">
        <v>23</v>
      </c>
      <c r="F152" s="7" t="s">
        <v>0</v>
      </c>
      <c r="G152" s="7" t="s">
        <v>0</v>
      </c>
      <c r="H152" s="19">
        <f>H153</f>
        <v>0</v>
      </c>
      <c r="I152" s="19">
        <f t="shared" si="68"/>
        <v>279100</v>
      </c>
      <c r="J152" s="19">
        <f t="shared" si="68"/>
        <v>279050</v>
      </c>
      <c r="K152" s="9">
        <f t="shared" si="60"/>
        <v>0.99982085274095311</v>
      </c>
      <c r="M152" s="11"/>
      <c r="N152" s="12"/>
      <c r="O152" s="23"/>
    </row>
    <row r="153" spans="1:15" ht="45" x14ac:dyDescent="0.2">
      <c r="A153" s="14" t="s">
        <v>137</v>
      </c>
      <c r="B153" s="3" t="s">
        <v>31</v>
      </c>
      <c r="C153" s="3" t="s">
        <v>11</v>
      </c>
      <c r="D153" s="3" t="s">
        <v>81</v>
      </c>
      <c r="E153" s="3" t="s">
        <v>23</v>
      </c>
      <c r="F153" s="3" t="s">
        <v>138</v>
      </c>
      <c r="G153" s="15" t="s">
        <v>0</v>
      </c>
      <c r="H153" s="18">
        <f>H154+H156</f>
        <v>0</v>
      </c>
      <c r="I153" s="18">
        <f t="shared" ref="I153:J153" si="69">I154+I156</f>
        <v>279100</v>
      </c>
      <c r="J153" s="18">
        <f t="shared" si="69"/>
        <v>279050</v>
      </c>
      <c r="K153" s="17">
        <f t="shared" si="60"/>
        <v>0.99982085274095311</v>
      </c>
      <c r="N153" s="12"/>
      <c r="O153" s="23"/>
    </row>
    <row r="154" spans="1:15" ht="45" x14ac:dyDescent="0.2">
      <c r="A154" s="14" t="s">
        <v>26</v>
      </c>
      <c r="B154" s="3" t="s">
        <v>31</v>
      </c>
      <c r="C154" s="3" t="s">
        <v>11</v>
      </c>
      <c r="D154" s="3" t="s">
        <v>81</v>
      </c>
      <c r="E154" s="3" t="s">
        <v>23</v>
      </c>
      <c r="F154" s="3" t="s">
        <v>138</v>
      </c>
      <c r="G154" s="3" t="s">
        <v>27</v>
      </c>
      <c r="H154" s="18">
        <f>H155</f>
        <v>0</v>
      </c>
      <c r="I154" s="18">
        <f t="shared" ref="I154:J154" si="70">I155</f>
        <v>100070</v>
      </c>
      <c r="J154" s="18">
        <f t="shared" si="70"/>
        <v>100020</v>
      </c>
      <c r="K154" s="17">
        <f t="shared" si="60"/>
        <v>0.99950034975517132</v>
      </c>
      <c r="N154" s="12"/>
      <c r="O154" s="23"/>
    </row>
    <row r="155" spans="1:15" ht="45" x14ac:dyDescent="0.2">
      <c r="A155" s="14" t="s">
        <v>28</v>
      </c>
      <c r="B155" s="3" t="s">
        <v>31</v>
      </c>
      <c r="C155" s="3" t="s">
        <v>11</v>
      </c>
      <c r="D155" s="3" t="s">
        <v>81</v>
      </c>
      <c r="E155" s="3" t="s">
        <v>23</v>
      </c>
      <c r="F155" s="3" t="s">
        <v>138</v>
      </c>
      <c r="G155" s="3" t="s">
        <v>29</v>
      </c>
      <c r="H155" s="18">
        <v>0</v>
      </c>
      <c r="I155" s="18">
        <v>100070</v>
      </c>
      <c r="J155" s="18">
        <v>100020</v>
      </c>
      <c r="K155" s="17">
        <f t="shared" si="60"/>
        <v>0.99950034975517132</v>
      </c>
      <c r="N155" s="12"/>
      <c r="O155" s="23"/>
    </row>
    <row r="156" spans="1:15" ht="45" x14ac:dyDescent="0.2">
      <c r="A156" s="14" t="s">
        <v>108</v>
      </c>
      <c r="B156" s="3" t="s">
        <v>31</v>
      </c>
      <c r="C156" s="3" t="s">
        <v>11</v>
      </c>
      <c r="D156" s="3" t="s">
        <v>81</v>
      </c>
      <c r="E156" s="3" t="s">
        <v>23</v>
      </c>
      <c r="F156" s="3" t="s">
        <v>138</v>
      </c>
      <c r="G156" s="3" t="s">
        <v>109</v>
      </c>
      <c r="H156" s="18">
        <f>H157</f>
        <v>0</v>
      </c>
      <c r="I156" s="18">
        <f t="shared" ref="I156:J156" si="71">I157</f>
        <v>179030</v>
      </c>
      <c r="J156" s="18">
        <f t="shared" si="71"/>
        <v>179030</v>
      </c>
      <c r="K156" s="17">
        <f t="shared" si="60"/>
        <v>1</v>
      </c>
      <c r="N156" s="12"/>
      <c r="O156" s="23"/>
    </row>
    <row r="157" spans="1:15" x14ac:dyDescent="0.2">
      <c r="A157" s="14" t="s">
        <v>110</v>
      </c>
      <c r="B157" s="3" t="s">
        <v>31</v>
      </c>
      <c r="C157" s="3" t="s">
        <v>11</v>
      </c>
      <c r="D157" s="3" t="s">
        <v>81</v>
      </c>
      <c r="E157" s="3" t="s">
        <v>23</v>
      </c>
      <c r="F157" s="3" t="s">
        <v>138</v>
      </c>
      <c r="G157" s="3" t="s">
        <v>111</v>
      </c>
      <c r="H157" s="18">
        <v>0</v>
      </c>
      <c r="I157" s="18">
        <v>179030</v>
      </c>
      <c r="J157" s="18">
        <v>179030</v>
      </c>
      <c r="K157" s="17">
        <f t="shared" si="60"/>
        <v>1</v>
      </c>
      <c r="N157" s="12"/>
      <c r="O157" s="23"/>
    </row>
    <row r="158" spans="1:15" ht="28.5" x14ac:dyDescent="0.2">
      <c r="A158" s="5" t="s">
        <v>139</v>
      </c>
      <c r="B158" s="6" t="s">
        <v>31</v>
      </c>
      <c r="C158" s="6" t="s">
        <v>11</v>
      </c>
      <c r="D158" s="6" t="s">
        <v>85</v>
      </c>
      <c r="E158" s="15" t="s">
        <v>0</v>
      </c>
      <c r="F158" s="15" t="s">
        <v>0</v>
      </c>
      <c r="G158" s="15" t="s">
        <v>0</v>
      </c>
      <c r="H158" s="18">
        <f>H159</f>
        <v>3368421.05</v>
      </c>
      <c r="I158" s="18">
        <f t="shared" ref="I158:J161" si="72">I159</f>
        <v>0</v>
      </c>
      <c r="J158" s="18">
        <f t="shared" si="72"/>
        <v>0</v>
      </c>
      <c r="K158" s="17" t="e">
        <f t="shared" si="60"/>
        <v>#DIV/0!</v>
      </c>
      <c r="N158" s="12"/>
      <c r="O158" s="13"/>
    </row>
    <row r="159" spans="1:15" x14ac:dyDescent="0.2">
      <c r="A159" s="5" t="s">
        <v>22</v>
      </c>
      <c r="B159" s="6" t="s">
        <v>31</v>
      </c>
      <c r="C159" s="6" t="s">
        <v>11</v>
      </c>
      <c r="D159" s="6" t="s">
        <v>85</v>
      </c>
      <c r="E159" s="6" t="s">
        <v>23</v>
      </c>
      <c r="F159" s="7" t="s">
        <v>0</v>
      </c>
      <c r="G159" s="7" t="s">
        <v>0</v>
      </c>
      <c r="H159" s="19">
        <f>H160</f>
        <v>3368421.05</v>
      </c>
      <c r="I159" s="19">
        <f t="shared" si="72"/>
        <v>0</v>
      </c>
      <c r="J159" s="19">
        <f t="shared" si="72"/>
        <v>0</v>
      </c>
      <c r="K159" s="17" t="e">
        <f t="shared" si="60"/>
        <v>#DIV/0!</v>
      </c>
      <c r="N159" s="12"/>
      <c r="O159" s="13"/>
    </row>
    <row r="160" spans="1:15" ht="45" x14ac:dyDescent="0.2">
      <c r="A160" s="14" t="s">
        <v>140</v>
      </c>
      <c r="B160" s="3" t="s">
        <v>31</v>
      </c>
      <c r="C160" s="3" t="s">
        <v>11</v>
      </c>
      <c r="D160" s="3" t="s">
        <v>85</v>
      </c>
      <c r="E160" s="3" t="s">
        <v>23</v>
      </c>
      <c r="F160" s="3" t="s">
        <v>141</v>
      </c>
      <c r="G160" s="15" t="s">
        <v>0</v>
      </c>
      <c r="H160" s="18">
        <f>H161</f>
        <v>3368421.05</v>
      </c>
      <c r="I160" s="18">
        <f t="shared" si="72"/>
        <v>0</v>
      </c>
      <c r="J160" s="18">
        <f t="shared" si="72"/>
        <v>0</v>
      </c>
      <c r="K160" s="17" t="e">
        <f t="shared" si="60"/>
        <v>#DIV/0!</v>
      </c>
      <c r="N160" s="12"/>
      <c r="O160" s="13"/>
    </row>
    <row r="161" spans="1:15" ht="45" x14ac:dyDescent="0.2">
      <c r="A161" s="14" t="s">
        <v>108</v>
      </c>
      <c r="B161" s="3" t="s">
        <v>31</v>
      </c>
      <c r="C161" s="3" t="s">
        <v>11</v>
      </c>
      <c r="D161" s="3" t="s">
        <v>85</v>
      </c>
      <c r="E161" s="3" t="s">
        <v>23</v>
      </c>
      <c r="F161" s="3" t="s">
        <v>141</v>
      </c>
      <c r="G161" s="3" t="s">
        <v>109</v>
      </c>
      <c r="H161" s="18">
        <f>H162</f>
        <v>3368421.05</v>
      </c>
      <c r="I161" s="18">
        <f t="shared" si="72"/>
        <v>0</v>
      </c>
      <c r="J161" s="18">
        <f t="shared" si="72"/>
        <v>0</v>
      </c>
      <c r="K161" s="17" t="e">
        <f t="shared" si="60"/>
        <v>#DIV/0!</v>
      </c>
      <c r="N161" s="12"/>
      <c r="O161" s="13"/>
    </row>
    <row r="162" spans="1:15" x14ac:dyDescent="0.2">
      <c r="A162" s="14" t="s">
        <v>110</v>
      </c>
      <c r="B162" s="3" t="s">
        <v>31</v>
      </c>
      <c r="C162" s="3" t="s">
        <v>11</v>
      </c>
      <c r="D162" s="3" t="s">
        <v>85</v>
      </c>
      <c r="E162" s="3" t="s">
        <v>23</v>
      </c>
      <c r="F162" s="3" t="s">
        <v>141</v>
      </c>
      <c r="G162" s="3" t="s">
        <v>111</v>
      </c>
      <c r="H162" s="22">
        <v>3368421.05</v>
      </c>
      <c r="I162" s="22">
        <v>0</v>
      </c>
      <c r="J162" s="22">
        <v>0</v>
      </c>
      <c r="K162" s="17" t="e">
        <f t="shared" si="60"/>
        <v>#DIV/0!</v>
      </c>
      <c r="N162" s="12"/>
      <c r="O162" s="13"/>
    </row>
    <row r="163" spans="1:15" ht="28.5" x14ac:dyDescent="0.2">
      <c r="A163" s="5" t="s">
        <v>142</v>
      </c>
      <c r="B163" s="6" t="s">
        <v>31</v>
      </c>
      <c r="C163" s="6" t="s">
        <v>11</v>
      </c>
      <c r="D163" s="6" t="s">
        <v>89</v>
      </c>
      <c r="E163" s="15" t="s">
        <v>0</v>
      </c>
      <c r="F163" s="15" t="s">
        <v>0</v>
      </c>
      <c r="G163" s="15" t="s">
        <v>0</v>
      </c>
      <c r="H163" s="18">
        <f t="shared" ref="H163:H166" si="73">H164</f>
        <v>537634.41</v>
      </c>
      <c r="I163" s="18">
        <f t="shared" ref="I163:J166" si="74">I164</f>
        <v>1043239.56</v>
      </c>
      <c r="J163" s="18">
        <f t="shared" si="74"/>
        <v>1038369.56</v>
      </c>
      <c r="K163" s="17">
        <f t="shared" si="60"/>
        <v>0.99533184880373982</v>
      </c>
      <c r="N163" s="12"/>
      <c r="O163" s="13"/>
    </row>
    <row r="164" spans="1:15" x14ac:dyDescent="0.2">
      <c r="A164" s="5" t="s">
        <v>22</v>
      </c>
      <c r="B164" s="6" t="s">
        <v>31</v>
      </c>
      <c r="C164" s="6" t="s">
        <v>11</v>
      </c>
      <c r="D164" s="6" t="s">
        <v>89</v>
      </c>
      <c r="E164" s="6" t="s">
        <v>23</v>
      </c>
      <c r="F164" s="7" t="s">
        <v>0</v>
      </c>
      <c r="G164" s="7" t="s">
        <v>0</v>
      </c>
      <c r="H164" s="19">
        <f t="shared" si="73"/>
        <v>537634.41</v>
      </c>
      <c r="I164" s="19">
        <f t="shared" si="74"/>
        <v>1043239.56</v>
      </c>
      <c r="J164" s="19">
        <f t="shared" si="74"/>
        <v>1038369.56</v>
      </c>
      <c r="K164" s="17">
        <f t="shared" si="60"/>
        <v>0.99533184880373982</v>
      </c>
      <c r="N164" s="12"/>
      <c r="O164" s="13"/>
    </row>
    <row r="165" spans="1:15" x14ac:dyDescent="0.2">
      <c r="A165" s="14" t="s">
        <v>142</v>
      </c>
      <c r="B165" s="3" t="s">
        <v>31</v>
      </c>
      <c r="C165" s="3" t="s">
        <v>11</v>
      </c>
      <c r="D165" s="3" t="s">
        <v>89</v>
      </c>
      <c r="E165" s="3" t="s">
        <v>23</v>
      </c>
      <c r="F165" s="3" t="s">
        <v>143</v>
      </c>
      <c r="G165" s="15" t="s">
        <v>0</v>
      </c>
      <c r="H165" s="18">
        <f t="shared" si="73"/>
        <v>537634.41</v>
      </c>
      <c r="I165" s="18">
        <f t="shared" si="74"/>
        <v>1043239.56</v>
      </c>
      <c r="J165" s="18">
        <f t="shared" si="74"/>
        <v>1038369.56</v>
      </c>
      <c r="K165" s="17">
        <f t="shared" si="60"/>
        <v>0.99533184880373982</v>
      </c>
      <c r="N165" s="12"/>
      <c r="O165" s="13"/>
    </row>
    <row r="166" spans="1:15" ht="45" x14ac:dyDescent="0.2">
      <c r="A166" s="14" t="s">
        <v>26</v>
      </c>
      <c r="B166" s="3" t="s">
        <v>31</v>
      </c>
      <c r="C166" s="3" t="s">
        <v>11</v>
      </c>
      <c r="D166" s="3" t="s">
        <v>89</v>
      </c>
      <c r="E166" s="3" t="s">
        <v>23</v>
      </c>
      <c r="F166" s="3" t="s">
        <v>143</v>
      </c>
      <c r="G166" s="3" t="s">
        <v>27</v>
      </c>
      <c r="H166" s="18">
        <f t="shared" si="73"/>
        <v>537634.41</v>
      </c>
      <c r="I166" s="18">
        <f t="shared" si="74"/>
        <v>1043239.56</v>
      </c>
      <c r="J166" s="18">
        <f t="shared" si="74"/>
        <v>1038369.56</v>
      </c>
      <c r="K166" s="17">
        <f t="shared" si="60"/>
        <v>0.99533184880373982</v>
      </c>
      <c r="N166" s="12"/>
      <c r="O166" s="13"/>
    </row>
    <row r="167" spans="1:15" ht="45" x14ac:dyDescent="0.2">
      <c r="A167" s="14" t="s">
        <v>28</v>
      </c>
      <c r="B167" s="3" t="s">
        <v>31</v>
      </c>
      <c r="C167" s="3" t="s">
        <v>11</v>
      </c>
      <c r="D167" s="3" t="s">
        <v>89</v>
      </c>
      <c r="E167" s="3" t="s">
        <v>23</v>
      </c>
      <c r="F167" s="3" t="s">
        <v>143</v>
      </c>
      <c r="G167" s="3" t="s">
        <v>29</v>
      </c>
      <c r="H167" s="18">
        <v>537634.41</v>
      </c>
      <c r="I167" s="18">
        <v>1043239.56</v>
      </c>
      <c r="J167" s="18">
        <v>1038369.56</v>
      </c>
      <c r="K167" s="17">
        <f t="shared" si="60"/>
        <v>0.99533184880373982</v>
      </c>
      <c r="N167" s="12"/>
      <c r="O167" s="13"/>
    </row>
    <row r="168" spans="1:15" ht="128.25" x14ac:dyDescent="0.2">
      <c r="A168" s="5" t="s">
        <v>144</v>
      </c>
      <c r="B168" s="6" t="s">
        <v>31</v>
      </c>
      <c r="C168" s="6" t="s">
        <v>12</v>
      </c>
      <c r="D168" s="6" t="s">
        <v>0</v>
      </c>
      <c r="E168" s="7" t="s">
        <v>0</v>
      </c>
      <c r="F168" s="7" t="s">
        <v>0</v>
      </c>
      <c r="G168" s="7" t="s">
        <v>0</v>
      </c>
      <c r="H168" s="19">
        <f>H169+H208+H213+H224+H232+H241+H249+H254+H259+H264+H269+H277</f>
        <v>156798126.69</v>
      </c>
      <c r="I168" s="19">
        <f t="shared" ref="I168:J168" si="75">I169+I208+I213+I224+I232+I241+I249+I254+I259+I264+I269+I277</f>
        <v>159987953.22</v>
      </c>
      <c r="J168" s="19">
        <f t="shared" si="75"/>
        <v>157913265.87</v>
      </c>
      <c r="K168" s="9">
        <f t="shared" si="60"/>
        <v>0.98703222768812426</v>
      </c>
      <c r="N168" s="12"/>
      <c r="O168" s="20"/>
    </row>
    <row r="169" spans="1:15" ht="71.25" x14ac:dyDescent="0.2">
      <c r="A169" s="5" t="s">
        <v>145</v>
      </c>
      <c r="B169" s="6" t="s">
        <v>31</v>
      </c>
      <c r="C169" s="6" t="s">
        <v>12</v>
      </c>
      <c r="D169" s="6" t="s">
        <v>18</v>
      </c>
      <c r="E169" s="7" t="s">
        <v>0</v>
      </c>
      <c r="F169" s="7" t="s">
        <v>0</v>
      </c>
      <c r="G169" s="7" t="s">
        <v>0</v>
      </c>
      <c r="H169" s="19">
        <f>H170</f>
        <v>132827010.51000001</v>
      </c>
      <c r="I169" s="19">
        <f t="shared" ref="I169:J169" si="76">I170</f>
        <v>140203950.19</v>
      </c>
      <c r="J169" s="19">
        <f t="shared" si="76"/>
        <v>138353689.47</v>
      </c>
      <c r="K169" s="9">
        <f t="shared" si="60"/>
        <v>0.98680307710665371</v>
      </c>
      <c r="N169" s="12"/>
      <c r="O169" s="20"/>
    </row>
    <row r="170" spans="1:15" x14ac:dyDescent="0.2">
      <c r="A170" s="5" t="s">
        <v>22</v>
      </c>
      <c r="B170" s="6" t="s">
        <v>31</v>
      </c>
      <c r="C170" s="6" t="s">
        <v>12</v>
      </c>
      <c r="D170" s="6" t="s">
        <v>18</v>
      </c>
      <c r="E170" s="6" t="s">
        <v>23</v>
      </c>
      <c r="F170" s="7" t="s">
        <v>0</v>
      </c>
      <c r="G170" s="7" t="s">
        <v>0</v>
      </c>
      <c r="H170" s="19">
        <f>H171+H174+H177+H180+H183+H186+H189+H192+H195+H198+H201+H205</f>
        <v>132827010.51000001</v>
      </c>
      <c r="I170" s="19">
        <f t="shared" ref="I170:J170" si="77">I171+I174+I177+I180+I183+I186+I189+I192+I195+I198+I201+I205</f>
        <v>140203950.19</v>
      </c>
      <c r="J170" s="19">
        <f t="shared" si="77"/>
        <v>138353689.47</v>
      </c>
      <c r="K170" s="9">
        <f t="shared" si="60"/>
        <v>0.98680307710665371</v>
      </c>
      <c r="N170" s="12"/>
      <c r="O170" s="20"/>
    </row>
    <row r="171" spans="1:15" ht="105" x14ac:dyDescent="0.2">
      <c r="A171" s="14" t="s">
        <v>146</v>
      </c>
      <c r="B171" s="3" t="s">
        <v>31</v>
      </c>
      <c r="C171" s="3" t="s">
        <v>12</v>
      </c>
      <c r="D171" s="3" t="s">
        <v>18</v>
      </c>
      <c r="E171" s="3" t="s">
        <v>23</v>
      </c>
      <c r="F171" s="3" t="s">
        <v>147</v>
      </c>
      <c r="G171" s="15" t="s">
        <v>0</v>
      </c>
      <c r="H171" s="18">
        <f>H172</f>
        <v>0</v>
      </c>
      <c r="I171" s="18">
        <f t="shared" ref="I171:J172" si="78">I172</f>
        <v>0</v>
      </c>
      <c r="J171" s="18">
        <f t="shared" si="78"/>
        <v>0</v>
      </c>
      <c r="K171" s="17" t="e">
        <f t="shared" si="60"/>
        <v>#DIV/0!</v>
      </c>
      <c r="N171" s="12"/>
    </row>
    <row r="172" spans="1:15" ht="60" x14ac:dyDescent="0.2">
      <c r="A172" s="14" t="s">
        <v>62</v>
      </c>
      <c r="B172" s="3" t="s">
        <v>31</v>
      </c>
      <c r="C172" s="3" t="s">
        <v>12</v>
      </c>
      <c r="D172" s="3" t="s">
        <v>18</v>
      </c>
      <c r="E172" s="3" t="s">
        <v>23</v>
      </c>
      <c r="F172" s="3" t="s">
        <v>147</v>
      </c>
      <c r="G172" s="3" t="s">
        <v>63</v>
      </c>
      <c r="H172" s="18">
        <f>H173</f>
        <v>0</v>
      </c>
      <c r="I172" s="18">
        <f t="shared" si="78"/>
        <v>0</v>
      </c>
      <c r="J172" s="18">
        <f t="shared" si="78"/>
        <v>0</v>
      </c>
      <c r="K172" s="17" t="e">
        <f t="shared" si="60"/>
        <v>#DIV/0!</v>
      </c>
      <c r="N172" s="12"/>
    </row>
    <row r="173" spans="1:15" x14ac:dyDescent="0.2">
      <c r="A173" s="14" t="s">
        <v>64</v>
      </c>
      <c r="B173" s="3" t="s">
        <v>31</v>
      </c>
      <c r="C173" s="3" t="s">
        <v>12</v>
      </c>
      <c r="D173" s="3" t="s">
        <v>18</v>
      </c>
      <c r="E173" s="3" t="s">
        <v>23</v>
      </c>
      <c r="F173" s="3" t="s">
        <v>147</v>
      </c>
      <c r="G173" s="3" t="s">
        <v>65</v>
      </c>
      <c r="H173" s="18"/>
      <c r="I173" s="18">
        <v>0</v>
      </c>
      <c r="J173" s="18"/>
      <c r="K173" s="17" t="e">
        <f t="shared" si="60"/>
        <v>#DIV/0!</v>
      </c>
      <c r="N173" s="12"/>
    </row>
    <row r="174" spans="1:15" ht="90" x14ac:dyDescent="0.2">
      <c r="A174" s="14" t="s">
        <v>148</v>
      </c>
      <c r="B174" s="3" t="s">
        <v>31</v>
      </c>
      <c r="C174" s="3" t="s">
        <v>12</v>
      </c>
      <c r="D174" s="3" t="s">
        <v>18</v>
      </c>
      <c r="E174" s="3" t="s">
        <v>23</v>
      </c>
      <c r="F174" s="3" t="s">
        <v>149</v>
      </c>
      <c r="G174" s="15" t="s">
        <v>0</v>
      </c>
      <c r="H174" s="18">
        <f>H175</f>
        <v>0</v>
      </c>
      <c r="I174" s="18">
        <f t="shared" ref="I174:J175" si="79">I175</f>
        <v>0</v>
      </c>
      <c r="J174" s="18">
        <f t="shared" si="79"/>
        <v>0</v>
      </c>
      <c r="K174" s="17" t="e">
        <f t="shared" si="60"/>
        <v>#DIV/0!</v>
      </c>
      <c r="N174" s="12"/>
    </row>
    <row r="175" spans="1:15" ht="60" x14ac:dyDescent="0.2">
      <c r="A175" s="14" t="s">
        <v>62</v>
      </c>
      <c r="B175" s="3" t="s">
        <v>31</v>
      </c>
      <c r="C175" s="3" t="s">
        <v>12</v>
      </c>
      <c r="D175" s="3" t="s">
        <v>18</v>
      </c>
      <c r="E175" s="3" t="s">
        <v>23</v>
      </c>
      <c r="F175" s="3" t="s">
        <v>149</v>
      </c>
      <c r="G175" s="3" t="s">
        <v>63</v>
      </c>
      <c r="H175" s="18">
        <f>H176</f>
        <v>0</v>
      </c>
      <c r="I175" s="18">
        <f t="shared" si="79"/>
        <v>0</v>
      </c>
      <c r="J175" s="18">
        <f t="shared" si="79"/>
        <v>0</v>
      </c>
      <c r="K175" s="17" t="e">
        <f t="shared" si="60"/>
        <v>#DIV/0!</v>
      </c>
      <c r="N175" s="12"/>
    </row>
    <row r="176" spans="1:15" x14ac:dyDescent="0.2">
      <c r="A176" s="14" t="s">
        <v>64</v>
      </c>
      <c r="B176" s="3" t="s">
        <v>31</v>
      </c>
      <c r="C176" s="3" t="s">
        <v>12</v>
      </c>
      <c r="D176" s="3" t="s">
        <v>18</v>
      </c>
      <c r="E176" s="3" t="s">
        <v>23</v>
      </c>
      <c r="F176" s="3" t="s">
        <v>149</v>
      </c>
      <c r="G176" s="3" t="s">
        <v>65</v>
      </c>
      <c r="H176" s="18">
        <v>0</v>
      </c>
      <c r="I176" s="18">
        <v>0</v>
      </c>
      <c r="J176" s="18">
        <v>0</v>
      </c>
      <c r="K176" s="17" t="e">
        <f t="shared" si="60"/>
        <v>#DIV/0!</v>
      </c>
      <c r="N176" s="12"/>
    </row>
    <row r="177" spans="1:15" ht="135" x14ac:dyDescent="0.2">
      <c r="A177" s="14" t="s">
        <v>150</v>
      </c>
      <c r="B177" s="3" t="s">
        <v>31</v>
      </c>
      <c r="C177" s="3" t="s">
        <v>12</v>
      </c>
      <c r="D177" s="3" t="s">
        <v>18</v>
      </c>
      <c r="E177" s="3" t="s">
        <v>23</v>
      </c>
      <c r="F177" s="3" t="s">
        <v>151</v>
      </c>
      <c r="G177" s="15" t="s">
        <v>0</v>
      </c>
      <c r="H177" s="18">
        <f>H178</f>
        <v>43423565</v>
      </c>
      <c r="I177" s="18">
        <f t="shared" ref="I177:J178" si="80">I178</f>
        <v>44240000</v>
      </c>
      <c r="J177" s="18">
        <f t="shared" si="80"/>
        <v>44240000</v>
      </c>
      <c r="K177" s="17">
        <f t="shared" si="60"/>
        <v>1</v>
      </c>
      <c r="N177" s="12"/>
      <c r="O177" s="13"/>
    </row>
    <row r="178" spans="1:15" ht="60" x14ac:dyDescent="0.2">
      <c r="A178" s="14" t="s">
        <v>62</v>
      </c>
      <c r="B178" s="3" t="s">
        <v>31</v>
      </c>
      <c r="C178" s="3" t="s">
        <v>12</v>
      </c>
      <c r="D178" s="3" t="s">
        <v>18</v>
      </c>
      <c r="E178" s="3" t="s">
        <v>23</v>
      </c>
      <c r="F178" s="3" t="s">
        <v>151</v>
      </c>
      <c r="G178" s="3" t="s">
        <v>63</v>
      </c>
      <c r="H178" s="18">
        <f>H179</f>
        <v>43423565</v>
      </c>
      <c r="I178" s="18">
        <f t="shared" si="80"/>
        <v>44240000</v>
      </c>
      <c r="J178" s="18">
        <f t="shared" si="80"/>
        <v>44240000</v>
      </c>
      <c r="K178" s="17">
        <f t="shared" si="60"/>
        <v>1</v>
      </c>
      <c r="N178" s="12"/>
      <c r="O178" s="13"/>
    </row>
    <row r="179" spans="1:15" x14ac:dyDescent="0.2">
      <c r="A179" s="14" t="s">
        <v>64</v>
      </c>
      <c r="B179" s="3" t="s">
        <v>31</v>
      </c>
      <c r="C179" s="3" t="s">
        <v>12</v>
      </c>
      <c r="D179" s="3" t="s">
        <v>18</v>
      </c>
      <c r="E179" s="3" t="s">
        <v>23</v>
      </c>
      <c r="F179" s="3" t="s">
        <v>151</v>
      </c>
      <c r="G179" s="3" t="s">
        <v>65</v>
      </c>
      <c r="H179" s="18">
        <v>43423565</v>
      </c>
      <c r="I179" s="18">
        <v>44240000</v>
      </c>
      <c r="J179" s="18">
        <v>44240000</v>
      </c>
      <c r="K179" s="17">
        <f t="shared" si="60"/>
        <v>1</v>
      </c>
      <c r="N179" s="12"/>
      <c r="O179" s="13"/>
    </row>
    <row r="180" spans="1:15" ht="345" x14ac:dyDescent="0.2">
      <c r="A180" s="14" t="s">
        <v>152</v>
      </c>
      <c r="B180" s="3" t="s">
        <v>31</v>
      </c>
      <c r="C180" s="3" t="s">
        <v>12</v>
      </c>
      <c r="D180" s="3" t="s">
        <v>18</v>
      </c>
      <c r="E180" s="3" t="s">
        <v>23</v>
      </c>
      <c r="F180" s="3" t="s">
        <v>153</v>
      </c>
      <c r="G180" s="15" t="s">
        <v>0</v>
      </c>
      <c r="H180" s="18">
        <f>H181</f>
        <v>37316952</v>
      </c>
      <c r="I180" s="18">
        <f t="shared" ref="I180:J181" si="81">I181</f>
        <v>40212000</v>
      </c>
      <c r="J180" s="18">
        <f t="shared" si="81"/>
        <v>40212000</v>
      </c>
      <c r="K180" s="17">
        <f t="shared" si="60"/>
        <v>1</v>
      </c>
      <c r="N180" s="12"/>
      <c r="O180" s="20"/>
    </row>
    <row r="181" spans="1:15" ht="60" x14ac:dyDescent="0.2">
      <c r="A181" s="14" t="s">
        <v>62</v>
      </c>
      <c r="B181" s="3" t="s">
        <v>31</v>
      </c>
      <c r="C181" s="3" t="s">
        <v>12</v>
      </c>
      <c r="D181" s="3" t="s">
        <v>18</v>
      </c>
      <c r="E181" s="3" t="s">
        <v>23</v>
      </c>
      <c r="F181" s="3" t="s">
        <v>153</v>
      </c>
      <c r="G181" s="3" t="s">
        <v>63</v>
      </c>
      <c r="H181" s="18">
        <f>H182</f>
        <v>37316952</v>
      </c>
      <c r="I181" s="18">
        <f t="shared" si="81"/>
        <v>40212000</v>
      </c>
      <c r="J181" s="18">
        <f t="shared" si="81"/>
        <v>40212000</v>
      </c>
      <c r="K181" s="17">
        <f t="shared" si="60"/>
        <v>1</v>
      </c>
      <c r="N181" s="12"/>
      <c r="O181" s="20"/>
    </row>
    <row r="182" spans="1:15" x14ac:dyDescent="0.2">
      <c r="A182" s="14" t="s">
        <v>64</v>
      </c>
      <c r="B182" s="3" t="s">
        <v>31</v>
      </c>
      <c r="C182" s="3" t="s">
        <v>12</v>
      </c>
      <c r="D182" s="3" t="s">
        <v>18</v>
      </c>
      <c r="E182" s="3" t="s">
        <v>23</v>
      </c>
      <c r="F182" s="3" t="s">
        <v>153</v>
      </c>
      <c r="G182" s="3" t="s">
        <v>65</v>
      </c>
      <c r="H182" s="18">
        <v>37316952</v>
      </c>
      <c r="I182" s="18">
        <v>40212000</v>
      </c>
      <c r="J182" s="18">
        <v>40212000</v>
      </c>
      <c r="K182" s="17">
        <f t="shared" si="60"/>
        <v>1</v>
      </c>
      <c r="N182" s="12"/>
      <c r="O182" s="20"/>
    </row>
    <row r="183" spans="1:15" ht="75" x14ac:dyDescent="0.2">
      <c r="A183" s="14" t="s">
        <v>154</v>
      </c>
      <c r="B183" s="3" t="s">
        <v>31</v>
      </c>
      <c r="C183" s="3" t="s">
        <v>12</v>
      </c>
      <c r="D183" s="3" t="s">
        <v>18</v>
      </c>
      <c r="E183" s="3" t="s">
        <v>23</v>
      </c>
      <c r="F183" s="3" t="s">
        <v>155</v>
      </c>
      <c r="G183" s="15" t="s">
        <v>0</v>
      </c>
      <c r="H183" s="18">
        <f>H184</f>
        <v>1025472</v>
      </c>
      <c r="I183" s="18">
        <f t="shared" ref="I183:J184" si="82">I184</f>
        <v>1025472</v>
      </c>
      <c r="J183" s="18">
        <f t="shared" si="82"/>
        <v>863899</v>
      </c>
      <c r="K183" s="17">
        <f t="shared" si="60"/>
        <v>0.84244035917119142</v>
      </c>
      <c r="N183" s="12"/>
      <c r="O183" s="13"/>
    </row>
    <row r="184" spans="1:15" ht="30" x14ac:dyDescent="0.2">
      <c r="A184" s="14" t="s">
        <v>156</v>
      </c>
      <c r="B184" s="3" t="s">
        <v>31</v>
      </c>
      <c r="C184" s="3" t="s">
        <v>12</v>
      </c>
      <c r="D184" s="3" t="s">
        <v>18</v>
      </c>
      <c r="E184" s="3" t="s">
        <v>23</v>
      </c>
      <c r="F184" s="3" t="s">
        <v>155</v>
      </c>
      <c r="G184" s="3" t="s">
        <v>157</v>
      </c>
      <c r="H184" s="18">
        <f>H185</f>
        <v>1025472</v>
      </c>
      <c r="I184" s="18">
        <f t="shared" si="82"/>
        <v>1025472</v>
      </c>
      <c r="J184" s="18">
        <f t="shared" si="82"/>
        <v>863899</v>
      </c>
      <c r="K184" s="17">
        <f t="shared" si="60"/>
        <v>0.84244035917119142</v>
      </c>
      <c r="N184" s="12"/>
      <c r="O184" s="13"/>
    </row>
    <row r="185" spans="1:15" ht="45" x14ac:dyDescent="0.2">
      <c r="A185" s="14" t="s">
        <v>158</v>
      </c>
      <c r="B185" s="3" t="s">
        <v>31</v>
      </c>
      <c r="C185" s="3" t="s">
        <v>12</v>
      </c>
      <c r="D185" s="3" t="s">
        <v>18</v>
      </c>
      <c r="E185" s="3" t="s">
        <v>23</v>
      </c>
      <c r="F185" s="3" t="s">
        <v>155</v>
      </c>
      <c r="G185" s="3" t="s">
        <v>159</v>
      </c>
      <c r="H185" s="18">
        <v>1025472</v>
      </c>
      <c r="I185" s="18">
        <v>1025472</v>
      </c>
      <c r="J185" s="18">
        <v>863899</v>
      </c>
      <c r="K185" s="17">
        <f t="shared" si="60"/>
        <v>0.84244035917119142</v>
      </c>
      <c r="N185" s="12"/>
      <c r="O185" s="13"/>
    </row>
    <row r="186" spans="1:15" ht="90" x14ac:dyDescent="0.2">
      <c r="A186" s="14" t="s">
        <v>160</v>
      </c>
      <c r="B186" s="3" t="s">
        <v>31</v>
      </c>
      <c r="C186" s="3" t="s">
        <v>12</v>
      </c>
      <c r="D186" s="3" t="s">
        <v>18</v>
      </c>
      <c r="E186" s="3" t="s">
        <v>23</v>
      </c>
      <c r="F186" s="3" t="s">
        <v>161</v>
      </c>
      <c r="G186" s="15" t="s">
        <v>0</v>
      </c>
      <c r="H186" s="18">
        <f>H187</f>
        <v>0</v>
      </c>
      <c r="I186" s="18">
        <f t="shared" ref="I186:J187" si="83">I187</f>
        <v>1614480</v>
      </c>
      <c r="J186" s="18">
        <f t="shared" si="83"/>
        <v>1603087.5</v>
      </c>
      <c r="K186" s="17">
        <f t="shared" si="60"/>
        <v>0.99294354838709675</v>
      </c>
      <c r="N186" s="12"/>
      <c r="O186" s="13"/>
    </row>
    <row r="187" spans="1:15" ht="60" x14ac:dyDescent="0.2">
      <c r="A187" s="14" t="s">
        <v>62</v>
      </c>
      <c r="B187" s="3" t="s">
        <v>31</v>
      </c>
      <c r="C187" s="3" t="s">
        <v>12</v>
      </c>
      <c r="D187" s="3" t="s">
        <v>18</v>
      </c>
      <c r="E187" s="3" t="s">
        <v>23</v>
      </c>
      <c r="F187" s="3" t="s">
        <v>161</v>
      </c>
      <c r="G187" s="3" t="s">
        <v>63</v>
      </c>
      <c r="H187" s="18">
        <f>H188</f>
        <v>0</v>
      </c>
      <c r="I187" s="18">
        <f t="shared" si="83"/>
        <v>1614480</v>
      </c>
      <c r="J187" s="18">
        <f t="shared" si="83"/>
        <v>1603087.5</v>
      </c>
      <c r="K187" s="17">
        <f t="shared" si="60"/>
        <v>0.99294354838709675</v>
      </c>
      <c r="N187" s="12"/>
      <c r="O187" s="13"/>
    </row>
    <row r="188" spans="1:15" x14ac:dyDescent="0.2">
      <c r="A188" s="14" t="s">
        <v>64</v>
      </c>
      <c r="B188" s="3" t="s">
        <v>31</v>
      </c>
      <c r="C188" s="3" t="s">
        <v>12</v>
      </c>
      <c r="D188" s="3" t="s">
        <v>18</v>
      </c>
      <c r="E188" s="3" t="s">
        <v>23</v>
      </c>
      <c r="F188" s="3" t="s">
        <v>161</v>
      </c>
      <c r="G188" s="3" t="s">
        <v>65</v>
      </c>
      <c r="H188" s="18">
        <v>0</v>
      </c>
      <c r="I188" s="18">
        <v>1614480</v>
      </c>
      <c r="J188" s="18">
        <v>1603087.5</v>
      </c>
      <c r="K188" s="17">
        <f t="shared" si="60"/>
        <v>0.99294354838709675</v>
      </c>
      <c r="N188" s="12"/>
      <c r="O188" s="13"/>
    </row>
    <row r="189" spans="1:15" ht="30" x14ac:dyDescent="0.2">
      <c r="A189" s="14" t="s">
        <v>162</v>
      </c>
      <c r="B189" s="3" t="s">
        <v>31</v>
      </c>
      <c r="C189" s="3" t="s">
        <v>12</v>
      </c>
      <c r="D189" s="3" t="s">
        <v>18</v>
      </c>
      <c r="E189" s="3" t="s">
        <v>23</v>
      </c>
      <c r="F189" s="3" t="s">
        <v>163</v>
      </c>
      <c r="G189" s="15" t="s">
        <v>0</v>
      </c>
      <c r="H189" s="18">
        <f>H190</f>
        <v>11080185</v>
      </c>
      <c r="I189" s="18">
        <f t="shared" ref="I189:J190" si="84">I190</f>
        <v>9281426</v>
      </c>
      <c r="J189" s="18">
        <f t="shared" si="84"/>
        <v>9077822.8800000008</v>
      </c>
      <c r="K189" s="17">
        <f t="shared" si="60"/>
        <v>0.97806337948500599</v>
      </c>
      <c r="N189" s="12"/>
      <c r="O189" s="13"/>
    </row>
    <row r="190" spans="1:15" ht="60" x14ac:dyDescent="0.2">
      <c r="A190" s="14" t="s">
        <v>62</v>
      </c>
      <c r="B190" s="3" t="s">
        <v>31</v>
      </c>
      <c r="C190" s="3" t="s">
        <v>12</v>
      </c>
      <c r="D190" s="3" t="s">
        <v>18</v>
      </c>
      <c r="E190" s="3" t="s">
        <v>23</v>
      </c>
      <c r="F190" s="3" t="s">
        <v>163</v>
      </c>
      <c r="G190" s="3" t="s">
        <v>63</v>
      </c>
      <c r="H190" s="18">
        <f>H191</f>
        <v>11080185</v>
      </c>
      <c r="I190" s="18">
        <f t="shared" si="84"/>
        <v>9281426</v>
      </c>
      <c r="J190" s="18">
        <f t="shared" si="84"/>
        <v>9077822.8800000008</v>
      </c>
      <c r="K190" s="17">
        <f t="shared" si="60"/>
        <v>0.97806337948500599</v>
      </c>
      <c r="N190" s="12"/>
      <c r="O190" s="13"/>
    </row>
    <row r="191" spans="1:15" x14ac:dyDescent="0.2">
      <c r="A191" s="14" t="s">
        <v>64</v>
      </c>
      <c r="B191" s="3" t="s">
        <v>31</v>
      </c>
      <c r="C191" s="3" t="s">
        <v>12</v>
      </c>
      <c r="D191" s="3" t="s">
        <v>18</v>
      </c>
      <c r="E191" s="3" t="s">
        <v>23</v>
      </c>
      <c r="F191" s="3" t="s">
        <v>163</v>
      </c>
      <c r="G191" s="3" t="s">
        <v>65</v>
      </c>
      <c r="H191" s="18">
        <v>11080185</v>
      </c>
      <c r="I191" s="18">
        <v>9281426</v>
      </c>
      <c r="J191" s="18">
        <v>9077822.8800000008</v>
      </c>
      <c r="K191" s="17">
        <f t="shared" si="60"/>
        <v>0.97806337948500599</v>
      </c>
      <c r="N191" s="12"/>
      <c r="O191" s="13"/>
    </row>
    <row r="192" spans="1:15" x14ac:dyDescent="0.2">
      <c r="A192" s="14" t="s">
        <v>164</v>
      </c>
      <c r="B192" s="3" t="s">
        <v>31</v>
      </c>
      <c r="C192" s="3" t="s">
        <v>12</v>
      </c>
      <c r="D192" s="3" t="s">
        <v>18</v>
      </c>
      <c r="E192" s="3" t="s">
        <v>23</v>
      </c>
      <c r="F192" s="3" t="s">
        <v>165</v>
      </c>
      <c r="G192" s="15" t="s">
        <v>0</v>
      </c>
      <c r="H192" s="18">
        <f>H193</f>
        <v>19409236</v>
      </c>
      <c r="I192" s="18">
        <f t="shared" ref="I192:J193" si="85">I193</f>
        <v>18889349.07</v>
      </c>
      <c r="J192" s="18">
        <f t="shared" si="85"/>
        <v>18587624.199999999</v>
      </c>
      <c r="K192" s="17">
        <f t="shared" si="60"/>
        <v>0.98402671956127918</v>
      </c>
      <c r="N192" s="12"/>
      <c r="O192" s="13"/>
    </row>
    <row r="193" spans="1:15" ht="60" x14ac:dyDescent="0.2">
      <c r="A193" s="14" t="s">
        <v>62</v>
      </c>
      <c r="B193" s="3" t="s">
        <v>31</v>
      </c>
      <c r="C193" s="3" t="s">
        <v>12</v>
      </c>
      <c r="D193" s="3" t="s">
        <v>18</v>
      </c>
      <c r="E193" s="3" t="s">
        <v>23</v>
      </c>
      <c r="F193" s="3" t="s">
        <v>165</v>
      </c>
      <c r="G193" s="3" t="s">
        <v>63</v>
      </c>
      <c r="H193" s="18">
        <f>H194</f>
        <v>19409236</v>
      </c>
      <c r="I193" s="18">
        <f t="shared" si="85"/>
        <v>18889349.07</v>
      </c>
      <c r="J193" s="18">
        <f t="shared" si="85"/>
        <v>18587624.199999999</v>
      </c>
      <c r="K193" s="17">
        <f t="shared" si="60"/>
        <v>0.98402671956127918</v>
      </c>
      <c r="N193" s="12"/>
      <c r="O193" s="13"/>
    </row>
    <row r="194" spans="1:15" x14ac:dyDescent="0.2">
      <c r="A194" s="14" t="s">
        <v>64</v>
      </c>
      <c r="B194" s="3" t="s">
        <v>31</v>
      </c>
      <c r="C194" s="3" t="s">
        <v>12</v>
      </c>
      <c r="D194" s="3" t="s">
        <v>18</v>
      </c>
      <c r="E194" s="3" t="s">
        <v>23</v>
      </c>
      <c r="F194" s="3" t="s">
        <v>165</v>
      </c>
      <c r="G194" s="3" t="s">
        <v>65</v>
      </c>
      <c r="H194" s="18">
        <v>19409236</v>
      </c>
      <c r="I194" s="18">
        <v>18889349.07</v>
      </c>
      <c r="J194" s="18">
        <v>18587624.199999999</v>
      </c>
      <c r="K194" s="17">
        <f t="shared" si="60"/>
        <v>0.98402671956127918</v>
      </c>
      <c r="N194" s="12"/>
      <c r="O194" s="13"/>
    </row>
    <row r="195" spans="1:15" ht="30" x14ac:dyDescent="0.2">
      <c r="A195" s="14" t="s">
        <v>166</v>
      </c>
      <c r="B195" s="3" t="s">
        <v>31</v>
      </c>
      <c r="C195" s="3" t="s">
        <v>12</v>
      </c>
      <c r="D195" s="3" t="s">
        <v>18</v>
      </c>
      <c r="E195" s="3" t="s">
        <v>23</v>
      </c>
      <c r="F195" s="3" t="s">
        <v>167</v>
      </c>
      <c r="G195" s="15" t="s">
        <v>0</v>
      </c>
      <c r="H195" s="18">
        <f>H196</f>
        <v>20571600.510000002</v>
      </c>
      <c r="I195" s="18">
        <f t="shared" ref="I195:J196" si="86">I196</f>
        <v>20274408.07</v>
      </c>
      <c r="J195" s="18">
        <f t="shared" si="86"/>
        <v>20195038.09</v>
      </c>
      <c r="K195" s="17">
        <f t="shared" si="60"/>
        <v>0.99608521345106771</v>
      </c>
      <c r="N195" s="12"/>
      <c r="O195" s="13"/>
    </row>
    <row r="196" spans="1:15" ht="60" x14ac:dyDescent="0.2">
      <c r="A196" s="14" t="s">
        <v>62</v>
      </c>
      <c r="B196" s="3" t="s">
        <v>31</v>
      </c>
      <c r="C196" s="3" t="s">
        <v>12</v>
      </c>
      <c r="D196" s="3" t="s">
        <v>18</v>
      </c>
      <c r="E196" s="3" t="s">
        <v>23</v>
      </c>
      <c r="F196" s="3" t="s">
        <v>167</v>
      </c>
      <c r="G196" s="3" t="s">
        <v>63</v>
      </c>
      <c r="H196" s="18">
        <f>H197</f>
        <v>20571600.510000002</v>
      </c>
      <c r="I196" s="18">
        <f t="shared" si="86"/>
        <v>20274408.07</v>
      </c>
      <c r="J196" s="18">
        <f t="shared" si="86"/>
        <v>20195038.09</v>
      </c>
      <c r="K196" s="17">
        <f t="shared" si="60"/>
        <v>0.99608521345106771</v>
      </c>
      <c r="N196" s="12"/>
      <c r="O196" s="13"/>
    </row>
    <row r="197" spans="1:15" x14ac:dyDescent="0.2">
      <c r="A197" s="14" t="s">
        <v>64</v>
      </c>
      <c r="B197" s="3" t="s">
        <v>31</v>
      </c>
      <c r="C197" s="3" t="s">
        <v>12</v>
      </c>
      <c r="D197" s="3" t="s">
        <v>18</v>
      </c>
      <c r="E197" s="3" t="s">
        <v>23</v>
      </c>
      <c r="F197" s="3" t="s">
        <v>167</v>
      </c>
      <c r="G197" s="3" t="s">
        <v>65</v>
      </c>
      <c r="H197" s="18">
        <v>20571600.510000002</v>
      </c>
      <c r="I197" s="18">
        <v>20274408.07</v>
      </c>
      <c r="J197" s="18">
        <v>20195038.09</v>
      </c>
      <c r="K197" s="17">
        <f t="shared" ref="K197:K260" si="87">J197/I197</f>
        <v>0.99608521345106771</v>
      </c>
      <c r="N197" s="12"/>
      <c r="O197" s="13"/>
    </row>
    <row r="198" spans="1:15" ht="60" x14ac:dyDescent="0.2">
      <c r="A198" s="14" t="s">
        <v>70</v>
      </c>
      <c r="B198" s="3" t="s">
        <v>31</v>
      </c>
      <c r="C198" s="3" t="s">
        <v>12</v>
      </c>
      <c r="D198" s="3" t="s">
        <v>18</v>
      </c>
      <c r="E198" s="3" t="s">
        <v>23</v>
      </c>
      <c r="F198" s="3" t="s">
        <v>71</v>
      </c>
      <c r="G198" s="15" t="s">
        <v>0</v>
      </c>
      <c r="H198" s="18">
        <f>H199</f>
        <v>0</v>
      </c>
      <c r="I198" s="18">
        <f t="shared" ref="I198:J199" si="88">I199</f>
        <v>965000</v>
      </c>
      <c r="J198" s="18">
        <f t="shared" si="88"/>
        <v>965000</v>
      </c>
      <c r="K198" s="17">
        <f t="shared" si="87"/>
        <v>1</v>
      </c>
      <c r="N198" s="12"/>
      <c r="O198" s="13"/>
    </row>
    <row r="199" spans="1:15" ht="60" x14ac:dyDescent="0.2">
      <c r="A199" s="14" t="s">
        <v>62</v>
      </c>
      <c r="B199" s="3" t="s">
        <v>31</v>
      </c>
      <c r="C199" s="3" t="s">
        <v>12</v>
      </c>
      <c r="D199" s="3" t="s">
        <v>18</v>
      </c>
      <c r="E199" s="3" t="s">
        <v>23</v>
      </c>
      <c r="F199" s="3" t="s">
        <v>71</v>
      </c>
      <c r="G199" s="3" t="s">
        <v>63</v>
      </c>
      <c r="H199" s="18">
        <f>H200</f>
        <v>0</v>
      </c>
      <c r="I199" s="18">
        <f t="shared" si="88"/>
        <v>965000</v>
      </c>
      <c r="J199" s="18">
        <f t="shared" si="88"/>
        <v>965000</v>
      </c>
      <c r="K199" s="17">
        <f t="shared" si="87"/>
        <v>1</v>
      </c>
      <c r="N199" s="12"/>
      <c r="O199" s="13"/>
    </row>
    <row r="200" spans="1:15" x14ac:dyDescent="0.2">
      <c r="A200" s="14" t="s">
        <v>64</v>
      </c>
      <c r="B200" s="3" t="s">
        <v>31</v>
      </c>
      <c r="C200" s="3" t="s">
        <v>12</v>
      </c>
      <c r="D200" s="3" t="s">
        <v>18</v>
      </c>
      <c r="E200" s="3" t="s">
        <v>23</v>
      </c>
      <c r="F200" s="3" t="s">
        <v>71</v>
      </c>
      <c r="G200" s="3" t="s">
        <v>65</v>
      </c>
      <c r="H200" s="18">
        <v>0</v>
      </c>
      <c r="I200" s="18">
        <v>965000</v>
      </c>
      <c r="J200" s="18">
        <v>965000</v>
      </c>
      <c r="K200" s="17">
        <f t="shared" si="87"/>
        <v>1</v>
      </c>
      <c r="N200" s="12"/>
      <c r="O200" s="13"/>
    </row>
    <row r="201" spans="1:15" ht="60" x14ac:dyDescent="0.2">
      <c r="A201" s="14" t="s">
        <v>168</v>
      </c>
      <c r="B201" s="3" t="s">
        <v>31</v>
      </c>
      <c r="C201" s="3" t="s">
        <v>12</v>
      </c>
      <c r="D201" s="3" t="s">
        <v>18</v>
      </c>
      <c r="E201" s="3" t="s">
        <v>23</v>
      </c>
      <c r="F201" s="3" t="s">
        <v>169</v>
      </c>
      <c r="G201" s="15" t="s">
        <v>0</v>
      </c>
      <c r="H201" s="18">
        <f>H202</f>
        <v>0</v>
      </c>
      <c r="I201" s="18">
        <f t="shared" ref="I201:J201" si="89">I202</f>
        <v>527600</v>
      </c>
      <c r="J201" s="18">
        <f t="shared" si="89"/>
        <v>0</v>
      </c>
      <c r="K201" s="17">
        <f t="shared" si="87"/>
        <v>0</v>
      </c>
      <c r="N201" s="12"/>
    </row>
    <row r="202" spans="1:15" ht="60" x14ac:dyDescent="0.2">
      <c r="A202" s="14" t="s">
        <v>62</v>
      </c>
      <c r="B202" s="3" t="s">
        <v>31</v>
      </c>
      <c r="C202" s="3" t="s">
        <v>12</v>
      </c>
      <c r="D202" s="3" t="s">
        <v>18</v>
      </c>
      <c r="E202" s="3" t="s">
        <v>23</v>
      </c>
      <c r="F202" s="3" t="s">
        <v>169</v>
      </c>
      <c r="G202" s="3" t="s">
        <v>63</v>
      </c>
      <c r="H202" s="18">
        <f>H203+H204</f>
        <v>0</v>
      </c>
      <c r="I202" s="18">
        <f t="shared" ref="I202:J202" si="90">I203+I204</f>
        <v>527600</v>
      </c>
      <c r="J202" s="18">
        <f t="shared" si="90"/>
        <v>0</v>
      </c>
      <c r="K202" s="17">
        <f t="shared" si="87"/>
        <v>0</v>
      </c>
      <c r="N202" s="12"/>
    </row>
    <row r="203" spans="1:15" x14ac:dyDescent="0.2">
      <c r="A203" s="14" t="s">
        <v>64</v>
      </c>
      <c r="B203" s="3" t="s">
        <v>31</v>
      </c>
      <c r="C203" s="3" t="s">
        <v>12</v>
      </c>
      <c r="D203" s="3" t="s">
        <v>18</v>
      </c>
      <c r="E203" s="3" t="s">
        <v>23</v>
      </c>
      <c r="F203" s="3" t="s">
        <v>169</v>
      </c>
      <c r="G203" s="3" t="s">
        <v>65</v>
      </c>
      <c r="H203" s="18">
        <v>0</v>
      </c>
      <c r="I203" s="18">
        <v>520800</v>
      </c>
      <c r="J203" s="18">
        <v>0</v>
      </c>
      <c r="K203" s="17">
        <f t="shared" si="87"/>
        <v>0</v>
      </c>
      <c r="N203" s="12"/>
    </row>
    <row r="204" spans="1:15" x14ac:dyDescent="0.2">
      <c r="A204" s="14" t="s">
        <v>170</v>
      </c>
      <c r="B204" s="3" t="s">
        <v>31</v>
      </c>
      <c r="C204" s="3" t="s">
        <v>12</v>
      </c>
      <c r="D204" s="3" t="s">
        <v>18</v>
      </c>
      <c r="E204" s="3" t="s">
        <v>23</v>
      </c>
      <c r="F204" s="3" t="s">
        <v>169</v>
      </c>
      <c r="G204" s="3" t="s">
        <v>171</v>
      </c>
      <c r="H204" s="18">
        <v>0</v>
      </c>
      <c r="I204" s="18">
        <v>6800</v>
      </c>
      <c r="J204" s="18">
        <v>0</v>
      </c>
      <c r="K204" s="17">
        <f t="shared" si="87"/>
        <v>0</v>
      </c>
      <c r="N204" s="12"/>
    </row>
    <row r="205" spans="1:15" ht="75" x14ac:dyDescent="0.2">
      <c r="A205" s="14" t="s">
        <v>172</v>
      </c>
      <c r="B205" s="3" t="s">
        <v>31</v>
      </c>
      <c r="C205" s="3" t="s">
        <v>12</v>
      </c>
      <c r="D205" s="3" t="s">
        <v>18</v>
      </c>
      <c r="E205" s="3" t="s">
        <v>23</v>
      </c>
      <c r="F205" s="3" t="s">
        <v>173</v>
      </c>
      <c r="G205" s="15" t="s">
        <v>0</v>
      </c>
      <c r="H205" s="18">
        <f>H206</f>
        <v>0</v>
      </c>
      <c r="I205" s="18">
        <f t="shared" ref="I205:J206" si="91">I206</f>
        <v>3174215.05</v>
      </c>
      <c r="J205" s="18">
        <f t="shared" si="91"/>
        <v>2609217.7999999998</v>
      </c>
      <c r="K205" s="17">
        <f t="shared" si="87"/>
        <v>0.82200410460532591</v>
      </c>
      <c r="N205" s="12"/>
    </row>
    <row r="206" spans="1:15" ht="60" x14ac:dyDescent="0.2">
      <c r="A206" s="14" t="s">
        <v>62</v>
      </c>
      <c r="B206" s="3" t="s">
        <v>31</v>
      </c>
      <c r="C206" s="3" t="s">
        <v>12</v>
      </c>
      <c r="D206" s="3" t="s">
        <v>18</v>
      </c>
      <c r="E206" s="3" t="s">
        <v>23</v>
      </c>
      <c r="F206" s="3" t="s">
        <v>173</v>
      </c>
      <c r="G206" s="3" t="s">
        <v>63</v>
      </c>
      <c r="H206" s="18">
        <f>H207</f>
        <v>0</v>
      </c>
      <c r="I206" s="18">
        <f t="shared" si="91"/>
        <v>3174215.05</v>
      </c>
      <c r="J206" s="18">
        <f t="shared" si="91"/>
        <v>2609217.7999999998</v>
      </c>
      <c r="K206" s="17">
        <f t="shared" si="87"/>
        <v>0.82200410460532591</v>
      </c>
      <c r="N206" s="12"/>
    </row>
    <row r="207" spans="1:15" x14ac:dyDescent="0.2">
      <c r="A207" s="14" t="s">
        <v>64</v>
      </c>
      <c r="B207" s="3" t="s">
        <v>31</v>
      </c>
      <c r="C207" s="3" t="s">
        <v>12</v>
      </c>
      <c r="D207" s="3" t="s">
        <v>18</v>
      </c>
      <c r="E207" s="3" t="s">
        <v>23</v>
      </c>
      <c r="F207" s="3" t="s">
        <v>173</v>
      </c>
      <c r="G207" s="3" t="s">
        <v>65</v>
      </c>
      <c r="H207" s="18">
        <v>0</v>
      </c>
      <c r="I207" s="18">
        <v>3174215.05</v>
      </c>
      <c r="J207" s="18">
        <v>2609217.7999999998</v>
      </c>
      <c r="K207" s="17">
        <f t="shared" si="87"/>
        <v>0.82200410460532591</v>
      </c>
      <c r="N207" s="12"/>
    </row>
    <row r="208" spans="1:15" s="10" customFormat="1" ht="28.5" x14ac:dyDescent="0.2">
      <c r="A208" s="5" t="s">
        <v>174</v>
      </c>
      <c r="B208" s="6" t="s">
        <v>31</v>
      </c>
      <c r="C208" s="6" t="s">
        <v>12</v>
      </c>
      <c r="D208" s="6" t="s">
        <v>31</v>
      </c>
      <c r="E208" s="7" t="s">
        <v>0</v>
      </c>
      <c r="F208" s="7" t="s">
        <v>0</v>
      </c>
      <c r="G208" s="7" t="s">
        <v>0</v>
      </c>
      <c r="H208" s="19">
        <f t="shared" ref="H208:H211" si="92">H209</f>
        <v>405000</v>
      </c>
      <c r="I208" s="19">
        <f t="shared" ref="I208:J211" si="93">I209</f>
        <v>348300.54</v>
      </c>
      <c r="J208" s="19">
        <f t="shared" si="93"/>
        <v>207900.54</v>
      </c>
      <c r="K208" s="9">
        <f t="shared" si="87"/>
        <v>0.59689984976767485</v>
      </c>
      <c r="M208" s="11"/>
      <c r="N208" s="12"/>
      <c r="O208" s="13"/>
    </row>
    <row r="209" spans="1:15" s="10" customFormat="1" x14ac:dyDescent="0.2">
      <c r="A209" s="5" t="s">
        <v>22</v>
      </c>
      <c r="B209" s="6" t="s">
        <v>31</v>
      </c>
      <c r="C209" s="6" t="s">
        <v>12</v>
      </c>
      <c r="D209" s="6" t="s">
        <v>31</v>
      </c>
      <c r="E209" s="6" t="s">
        <v>23</v>
      </c>
      <c r="F209" s="7" t="s">
        <v>0</v>
      </c>
      <c r="G209" s="7" t="s">
        <v>0</v>
      </c>
      <c r="H209" s="19">
        <f t="shared" si="92"/>
        <v>405000</v>
      </c>
      <c r="I209" s="19">
        <f t="shared" si="93"/>
        <v>348300.54</v>
      </c>
      <c r="J209" s="19">
        <f t="shared" si="93"/>
        <v>207900.54</v>
      </c>
      <c r="K209" s="9">
        <f t="shared" si="87"/>
        <v>0.59689984976767485</v>
      </c>
      <c r="M209" s="11"/>
      <c r="N209" s="12"/>
      <c r="O209" s="13"/>
    </row>
    <row r="210" spans="1:15" ht="30" x14ac:dyDescent="0.2">
      <c r="A210" s="14" t="s">
        <v>175</v>
      </c>
      <c r="B210" s="3" t="s">
        <v>31</v>
      </c>
      <c r="C210" s="3" t="s">
        <v>12</v>
      </c>
      <c r="D210" s="3" t="s">
        <v>31</v>
      </c>
      <c r="E210" s="3" t="s">
        <v>23</v>
      </c>
      <c r="F210" s="3" t="s">
        <v>176</v>
      </c>
      <c r="G210" s="15" t="s">
        <v>0</v>
      </c>
      <c r="H210" s="18">
        <f t="shared" si="92"/>
        <v>405000</v>
      </c>
      <c r="I210" s="18">
        <f t="shared" si="93"/>
        <v>348300.54</v>
      </c>
      <c r="J210" s="18">
        <f t="shared" si="93"/>
        <v>207900.54</v>
      </c>
      <c r="K210" s="17">
        <f t="shared" si="87"/>
        <v>0.59689984976767485</v>
      </c>
      <c r="N210" s="12"/>
      <c r="O210" s="13"/>
    </row>
    <row r="211" spans="1:15" ht="60" x14ac:dyDescent="0.2">
      <c r="A211" s="14" t="s">
        <v>62</v>
      </c>
      <c r="B211" s="3" t="s">
        <v>31</v>
      </c>
      <c r="C211" s="3" t="s">
        <v>12</v>
      </c>
      <c r="D211" s="3" t="s">
        <v>31</v>
      </c>
      <c r="E211" s="3" t="s">
        <v>23</v>
      </c>
      <c r="F211" s="3" t="s">
        <v>176</v>
      </c>
      <c r="G211" s="3" t="s">
        <v>63</v>
      </c>
      <c r="H211" s="18">
        <f t="shared" si="92"/>
        <v>405000</v>
      </c>
      <c r="I211" s="18">
        <f t="shared" si="93"/>
        <v>348300.54</v>
      </c>
      <c r="J211" s="18">
        <f t="shared" si="93"/>
        <v>207900.54</v>
      </c>
      <c r="K211" s="17">
        <f t="shared" si="87"/>
        <v>0.59689984976767485</v>
      </c>
      <c r="N211" s="12"/>
      <c r="O211" s="13"/>
    </row>
    <row r="212" spans="1:15" x14ac:dyDescent="0.2">
      <c r="A212" s="14" t="s">
        <v>64</v>
      </c>
      <c r="B212" s="3" t="s">
        <v>31</v>
      </c>
      <c r="C212" s="3" t="s">
        <v>12</v>
      </c>
      <c r="D212" s="3" t="s">
        <v>31</v>
      </c>
      <c r="E212" s="3" t="s">
        <v>23</v>
      </c>
      <c r="F212" s="3" t="s">
        <v>176</v>
      </c>
      <c r="G212" s="3" t="s">
        <v>65</v>
      </c>
      <c r="H212" s="18">
        <v>405000</v>
      </c>
      <c r="I212" s="18">
        <v>348300.54</v>
      </c>
      <c r="J212" s="18">
        <v>207900.54</v>
      </c>
      <c r="K212" s="17">
        <f t="shared" si="87"/>
        <v>0.59689984976767485</v>
      </c>
      <c r="N212" s="12"/>
      <c r="O212" s="13"/>
    </row>
    <row r="213" spans="1:15" s="10" customFormat="1" ht="42.75" x14ac:dyDescent="0.2">
      <c r="A213" s="5" t="s">
        <v>177</v>
      </c>
      <c r="B213" s="6" t="s">
        <v>31</v>
      </c>
      <c r="C213" s="6" t="s">
        <v>12</v>
      </c>
      <c r="D213" s="6" t="s">
        <v>59</v>
      </c>
      <c r="E213" s="7" t="s">
        <v>0</v>
      </c>
      <c r="F213" s="7" t="s">
        <v>0</v>
      </c>
      <c r="G213" s="7" t="s">
        <v>0</v>
      </c>
      <c r="H213" s="19">
        <f>H214</f>
        <v>498404</v>
      </c>
      <c r="I213" s="19">
        <f t="shared" ref="I213:J213" si="94">I214</f>
        <v>517097.43</v>
      </c>
      <c r="J213" s="19">
        <f t="shared" si="94"/>
        <v>517097.02999999997</v>
      </c>
      <c r="K213" s="9">
        <f t="shared" si="87"/>
        <v>0.9999992264513865</v>
      </c>
      <c r="M213" s="11"/>
      <c r="N213" s="12"/>
      <c r="O213" s="20"/>
    </row>
    <row r="214" spans="1:15" s="10" customFormat="1" x14ac:dyDescent="0.2">
      <c r="A214" s="5" t="s">
        <v>22</v>
      </c>
      <c r="B214" s="6" t="s">
        <v>31</v>
      </c>
      <c r="C214" s="6" t="s">
        <v>12</v>
      </c>
      <c r="D214" s="6" t="s">
        <v>59</v>
      </c>
      <c r="E214" s="6" t="s">
        <v>23</v>
      </c>
      <c r="F214" s="7" t="s">
        <v>0</v>
      </c>
      <c r="G214" s="7" t="s">
        <v>0</v>
      </c>
      <c r="H214" s="19">
        <f>H215+H218+H221</f>
        <v>498404</v>
      </c>
      <c r="I214" s="19">
        <f t="shared" ref="I214:J214" si="95">I215+I218+I221</f>
        <v>517097.43</v>
      </c>
      <c r="J214" s="19">
        <f t="shared" si="95"/>
        <v>517097.02999999997</v>
      </c>
      <c r="K214" s="9">
        <f t="shared" si="87"/>
        <v>0.9999992264513865</v>
      </c>
      <c r="M214" s="11"/>
      <c r="N214" s="12"/>
      <c r="O214" s="20"/>
    </row>
    <row r="215" spans="1:15" ht="45" x14ac:dyDescent="0.2">
      <c r="A215" s="14" t="s">
        <v>178</v>
      </c>
      <c r="B215" s="3" t="s">
        <v>31</v>
      </c>
      <c r="C215" s="3" t="s">
        <v>12</v>
      </c>
      <c r="D215" s="3" t="s">
        <v>59</v>
      </c>
      <c r="E215" s="3" t="s">
        <v>23</v>
      </c>
      <c r="F215" s="3" t="s">
        <v>179</v>
      </c>
      <c r="G215" s="15" t="s">
        <v>0</v>
      </c>
      <c r="H215" s="18">
        <f>H216</f>
        <v>35545</v>
      </c>
      <c r="I215" s="18">
        <f t="shared" ref="I215:J216" si="96">I216</f>
        <v>35545</v>
      </c>
      <c r="J215" s="18">
        <f t="shared" si="96"/>
        <v>35544.6</v>
      </c>
      <c r="K215" s="17">
        <f t="shared" si="87"/>
        <v>0.99998874665916437</v>
      </c>
      <c r="N215" s="12"/>
      <c r="O215" s="13"/>
    </row>
    <row r="216" spans="1:15" ht="60" x14ac:dyDescent="0.2">
      <c r="A216" s="14" t="s">
        <v>62</v>
      </c>
      <c r="B216" s="3" t="s">
        <v>31</v>
      </c>
      <c r="C216" s="3" t="s">
        <v>12</v>
      </c>
      <c r="D216" s="3" t="s">
        <v>59</v>
      </c>
      <c r="E216" s="3" t="s">
        <v>23</v>
      </c>
      <c r="F216" s="3" t="s">
        <v>179</v>
      </c>
      <c r="G216" s="3" t="s">
        <v>63</v>
      </c>
      <c r="H216" s="18">
        <f>H217</f>
        <v>35545</v>
      </c>
      <c r="I216" s="18">
        <f t="shared" si="96"/>
        <v>35545</v>
      </c>
      <c r="J216" s="18">
        <f t="shared" si="96"/>
        <v>35544.6</v>
      </c>
      <c r="K216" s="17">
        <f t="shared" si="87"/>
        <v>0.99998874665916437</v>
      </c>
      <c r="N216" s="12"/>
      <c r="O216" s="13"/>
    </row>
    <row r="217" spans="1:15" x14ac:dyDescent="0.2">
      <c r="A217" s="14" t="s">
        <v>64</v>
      </c>
      <c r="B217" s="3" t="s">
        <v>31</v>
      </c>
      <c r="C217" s="3" t="s">
        <v>12</v>
      </c>
      <c r="D217" s="3" t="s">
        <v>59</v>
      </c>
      <c r="E217" s="3" t="s">
        <v>23</v>
      </c>
      <c r="F217" s="3" t="s">
        <v>179</v>
      </c>
      <c r="G217" s="3" t="s">
        <v>65</v>
      </c>
      <c r="H217" s="18">
        <v>35545</v>
      </c>
      <c r="I217" s="18">
        <v>35545</v>
      </c>
      <c r="J217" s="18">
        <v>35544.6</v>
      </c>
      <c r="K217" s="17">
        <f t="shared" si="87"/>
        <v>0.99998874665916437</v>
      </c>
      <c r="N217" s="12"/>
      <c r="O217" s="13"/>
    </row>
    <row r="218" spans="1:15" ht="45" x14ac:dyDescent="0.2">
      <c r="A218" s="14" t="s">
        <v>180</v>
      </c>
      <c r="B218" s="3" t="s">
        <v>31</v>
      </c>
      <c r="C218" s="3" t="s">
        <v>12</v>
      </c>
      <c r="D218" s="3" t="s">
        <v>59</v>
      </c>
      <c r="E218" s="3" t="s">
        <v>23</v>
      </c>
      <c r="F218" s="3" t="s">
        <v>181</v>
      </c>
      <c r="G218" s="15" t="s">
        <v>0</v>
      </c>
      <c r="H218" s="18">
        <f>H219</f>
        <v>429259</v>
      </c>
      <c r="I218" s="18">
        <f t="shared" ref="I218:J219" si="97">I219</f>
        <v>431971.43</v>
      </c>
      <c r="J218" s="18">
        <f t="shared" si="97"/>
        <v>431971.43</v>
      </c>
      <c r="K218" s="17">
        <f t="shared" si="87"/>
        <v>1</v>
      </c>
      <c r="N218" s="12"/>
      <c r="O218" s="24"/>
    </row>
    <row r="219" spans="1:15" ht="60" x14ac:dyDescent="0.2">
      <c r="A219" s="14" t="s">
        <v>62</v>
      </c>
      <c r="B219" s="3" t="s">
        <v>31</v>
      </c>
      <c r="C219" s="3" t="s">
        <v>12</v>
      </c>
      <c r="D219" s="3" t="s">
        <v>59</v>
      </c>
      <c r="E219" s="3" t="s">
        <v>23</v>
      </c>
      <c r="F219" s="3" t="s">
        <v>181</v>
      </c>
      <c r="G219" s="3" t="s">
        <v>63</v>
      </c>
      <c r="H219" s="18">
        <f>H220</f>
        <v>429259</v>
      </c>
      <c r="I219" s="18">
        <f t="shared" si="97"/>
        <v>431971.43</v>
      </c>
      <c r="J219" s="18">
        <f t="shared" si="97"/>
        <v>431971.43</v>
      </c>
      <c r="K219" s="17">
        <f t="shared" si="87"/>
        <v>1</v>
      </c>
      <c r="N219" s="12"/>
      <c r="O219" s="24"/>
    </row>
    <row r="220" spans="1:15" x14ac:dyDescent="0.2">
      <c r="A220" s="14" t="s">
        <v>64</v>
      </c>
      <c r="B220" s="3" t="s">
        <v>31</v>
      </c>
      <c r="C220" s="3" t="s">
        <v>12</v>
      </c>
      <c r="D220" s="3" t="s">
        <v>59</v>
      </c>
      <c r="E220" s="3" t="s">
        <v>23</v>
      </c>
      <c r="F220" s="3" t="s">
        <v>181</v>
      </c>
      <c r="G220" s="3" t="s">
        <v>65</v>
      </c>
      <c r="H220" s="18">
        <v>429259</v>
      </c>
      <c r="I220" s="18">
        <v>431971.43</v>
      </c>
      <c r="J220" s="18">
        <v>431971.43</v>
      </c>
      <c r="K220" s="17">
        <f t="shared" si="87"/>
        <v>1</v>
      </c>
      <c r="N220" s="12"/>
      <c r="O220" s="24"/>
    </row>
    <row r="221" spans="1:15" ht="45" x14ac:dyDescent="0.2">
      <c r="A221" s="14" t="s">
        <v>182</v>
      </c>
      <c r="B221" s="3" t="s">
        <v>31</v>
      </c>
      <c r="C221" s="3" t="s">
        <v>12</v>
      </c>
      <c r="D221" s="3" t="s">
        <v>59</v>
      </c>
      <c r="E221" s="3" t="s">
        <v>23</v>
      </c>
      <c r="F221" s="3" t="s">
        <v>183</v>
      </c>
      <c r="G221" s="15" t="s">
        <v>0</v>
      </c>
      <c r="H221" s="18">
        <f>H222</f>
        <v>33600</v>
      </c>
      <c r="I221" s="18">
        <f t="shared" ref="I221:J222" si="98">I222</f>
        <v>49581</v>
      </c>
      <c r="J221" s="18">
        <f t="shared" si="98"/>
        <v>49581</v>
      </c>
      <c r="K221" s="17">
        <f t="shared" si="87"/>
        <v>1</v>
      </c>
      <c r="N221" s="12"/>
      <c r="O221" s="13"/>
    </row>
    <row r="222" spans="1:15" ht="30" x14ac:dyDescent="0.2">
      <c r="A222" s="14" t="s">
        <v>156</v>
      </c>
      <c r="B222" s="3" t="s">
        <v>31</v>
      </c>
      <c r="C222" s="3" t="s">
        <v>12</v>
      </c>
      <c r="D222" s="3" t="s">
        <v>59</v>
      </c>
      <c r="E222" s="3" t="s">
        <v>23</v>
      </c>
      <c r="F222" s="3" t="s">
        <v>183</v>
      </c>
      <c r="G222" s="3" t="s">
        <v>157</v>
      </c>
      <c r="H222" s="18">
        <f>H223</f>
        <v>33600</v>
      </c>
      <c r="I222" s="18">
        <f t="shared" si="98"/>
        <v>49581</v>
      </c>
      <c r="J222" s="18">
        <f t="shared" si="98"/>
        <v>49581</v>
      </c>
      <c r="K222" s="17">
        <f t="shared" si="87"/>
        <v>1</v>
      </c>
      <c r="N222" s="12"/>
      <c r="O222" s="13"/>
    </row>
    <row r="223" spans="1:15" ht="45" x14ac:dyDescent="0.2">
      <c r="A223" s="14" t="s">
        <v>158</v>
      </c>
      <c r="B223" s="3" t="s">
        <v>31</v>
      </c>
      <c r="C223" s="3" t="s">
        <v>12</v>
      </c>
      <c r="D223" s="3" t="s">
        <v>59</v>
      </c>
      <c r="E223" s="3" t="s">
        <v>23</v>
      </c>
      <c r="F223" s="3" t="s">
        <v>183</v>
      </c>
      <c r="G223" s="3" t="s">
        <v>159</v>
      </c>
      <c r="H223" s="18">
        <v>33600</v>
      </c>
      <c r="I223" s="18">
        <v>49581</v>
      </c>
      <c r="J223" s="18">
        <v>49581</v>
      </c>
      <c r="K223" s="17">
        <f t="shared" si="87"/>
        <v>1</v>
      </c>
      <c r="N223" s="12"/>
      <c r="O223" s="13"/>
    </row>
    <row r="224" spans="1:15" s="10" customFormat="1" ht="42.75" x14ac:dyDescent="0.2">
      <c r="A224" s="5" t="s">
        <v>184</v>
      </c>
      <c r="B224" s="6" t="s">
        <v>31</v>
      </c>
      <c r="C224" s="6" t="s">
        <v>12</v>
      </c>
      <c r="D224" s="6" t="s">
        <v>123</v>
      </c>
      <c r="E224" s="7" t="s">
        <v>0</v>
      </c>
      <c r="F224" s="7" t="s">
        <v>0</v>
      </c>
      <c r="G224" s="7" t="s">
        <v>0</v>
      </c>
      <c r="H224" s="19">
        <f>H225</f>
        <v>8400</v>
      </c>
      <c r="I224" s="19">
        <f t="shared" ref="I224:J224" si="99">I225</f>
        <v>8400</v>
      </c>
      <c r="J224" s="19">
        <f t="shared" si="99"/>
        <v>8400</v>
      </c>
      <c r="K224" s="9">
        <f t="shared" si="87"/>
        <v>1</v>
      </c>
      <c r="M224" s="11"/>
      <c r="N224" s="12"/>
      <c r="O224" s="13"/>
    </row>
    <row r="225" spans="1:15" s="10" customFormat="1" x14ac:dyDescent="0.2">
      <c r="A225" s="5" t="s">
        <v>22</v>
      </c>
      <c r="B225" s="6" t="s">
        <v>31</v>
      </c>
      <c r="C225" s="6" t="s">
        <v>12</v>
      </c>
      <c r="D225" s="6" t="s">
        <v>123</v>
      </c>
      <c r="E225" s="6" t="s">
        <v>23</v>
      </c>
      <c r="F225" s="7" t="s">
        <v>0</v>
      </c>
      <c r="G225" s="7" t="s">
        <v>0</v>
      </c>
      <c r="H225" s="19">
        <f>H226+H229</f>
        <v>8400</v>
      </c>
      <c r="I225" s="19">
        <f t="shared" ref="I225:J225" si="100">I226+I229</f>
        <v>8400</v>
      </c>
      <c r="J225" s="19">
        <f t="shared" si="100"/>
        <v>8400</v>
      </c>
      <c r="K225" s="9">
        <f t="shared" si="87"/>
        <v>1</v>
      </c>
      <c r="M225" s="11"/>
      <c r="N225" s="12"/>
      <c r="O225" s="13"/>
    </row>
    <row r="226" spans="1:15" ht="165" x14ac:dyDescent="0.2">
      <c r="A226" s="14" t="s">
        <v>185</v>
      </c>
      <c r="B226" s="3" t="s">
        <v>31</v>
      </c>
      <c r="C226" s="3" t="s">
        <v>12</v>
      </c>
      <c r="D226" s="3" t="s">
        <v>123</v>
      </c>
      <c r="E226" s="3" t="s">
        <v>23</v>
      </c>
      <c r="F226" s="3" t="s">
        <v>186</v>
      </c>
      <c r="G226" s="15" t="s">
        <v>0</v>
      </c>
      <c r="H226" s="18">
        <f>H227</f>
        <v>8400</v>
      </c>
      <c r="I226" s="18">
        <f t="shared" ref="I226:J227" si="101">I227</f>
        <v>8400</v>
      </c>
      <c r="J226" s="18">
        <f t="shared" si="101"/>
        <v>8400</v>
      </c>
      <c r="K226" s="17">
        <f t="shared" si="87"/>
        <v>1</v>
      </c>
      <c r="N226" s="12"/>
      <c r="O226" s="13"/>
    </row>
    <row r="227" spans="1:15" ht="30" x14ac:dyDescent="0.2">
      <c r="A227" s="14" t="s">
        <v>156</v>
      </c>
      <c r="B227" s="3" t="s">
        <v>31</v>
      </c>
      <c r="C227" s="3" t="s">
        <v>12</v>
      </c>
      <c r="D227" s="3" t="s">
        <v>123</v>
      </c>
      <c r="E227" s="3" t="s">
        <v>23</v>
      </c>
      <c r="F227" s="3" t="s">
        <v>186</v>
      </c>
      <c r="G227" s="3" t="s">
        <v>157</v>
      </c>
      <c r="H227" s="18">
        <f>H228</f>
        <v>8400</v>
      </c>
      <c r="I227" s="18">
        <f t="shared" si="101"/>
        <v>8400</v>
      </c>
      <c r="J227" s="18">
        <f t="shared" si="101"/>
        <v>8400</v>
      </c>
      <c r="K227" s="17">
        <f t="shared" si="87"/>
        <v>1</v>
      </c>
      <c r="N227" s="12"/>
      <c r="O227" s="13"/>
    </row>
    <row r="228" spans="1:15" ht="45" x14ac:dyDescent="0.2">
      <c r="A228" s="14" t="s">
        <v>158</v>
      </c>
      <c r="B228" s="3" t="s">
        <v>31</v>
      </c>
      <c r="C228" s="3" t="s">
        <v>12</v>
      </c>
      <c r="D228" s="3" t="s">
        <v>123</v>
      </c>
      <c r="E228" s="3" t="s">
        <v>23</v>
      </c>
      <c r="F228" s="3" t="s">
        <v>186</v>
      </c>
      <c r="G228" s="3" t="s">
        <v>159</v>
      </c>
      <c r="H228" s="18">
        <v>8400</v>
      </c>
      <c r="I228" s="18">
        <v>8400</v>
      </c>
      <c r="J228" s="18">
        <v>8400</v>
      </c>
      <c r="K228" s="17">
        <f t="shared" si="87"/>
        <v>1</v>
      </c>
      <c r="N228" s="12"/>
      <c r="O228" s="13"/>
    </row>
    <row r="229" spans="1:15" ht="90" x14ac:dyDescent="0.2">
      <c r="A229" s="14" t="s">
        <v>187</v>
      </c>
      <c r="B229" s="3" t="s">
        <v>31</v>
      </c>
      <c r="C229" s="3" t="s">
        <v>12</v>
      </c>
      <c r="D229" s="3" t="s">
        <v>123</v>
      </c>
      <c r="E229" s="3" t="s">
        <v>23</v>
      </c>
      <c r="F229" s="3" t="s">
        <v>188</v>
      </c>
      <c r="G229" s="15" t="s">
        <v>0</v>
      </c>
      <c r="H229" s="18">
        <f>H230</f>
        <v>0</v>
      </c>
      <c r="I229" s="18">
        <f t="shared" ref="I229:J230" si="102">I230</f>
        <v>0</v>
      </c>
      <c r="J229" s="18">
        <f t="shared" si="102"/>
        <v>0</v>
      </c>
      <c r="K229" s="17" t="e">
        <f t="shared" si="87"/>
        <v>#DIV/0!</v>
      </c>
      <c r="N229" s="12"/>
    </row>
    <row r="230" spans="1:15" ht="30" x14ac:dyDescent="0.2">
      <c r="A230" s="14" t="s">
        <v>156</v>
      </c>
      <c r="B230" s="3" t="s">
        <v>31</v>
      </c>
      <c r="C230" s="3" t="s">
        <v>12</v>
      </c>
      <c r="D230" s="3" t="s">
        <v>123</v>
      </c>
      <c r="E230" s="3" t="s">
        <v>23</v>
      </c>
      <c r="F230" s="3" t="s">
        <v>188</v>
      </c>
      <c r="G230" s="3" t="s">
        <v>157</v>
      </c>
      <c r="H230" s="18">
        <f>H231</f>
        <v>0</v>
      </c>
      <c r="I230" s="18">
        <f t="shared" si="102"/>
        <v>0</v>
      </c>
      <c r="J230" s="18">
        <f t="shared" si="102"/>
        <v>0</v>
      </c>
      <c r="K230" s="17" t="e">
        <f t="shared" si="87"/>
        <v>#DIV/0!</v>
      </c>
      <c r="N230" s="12"/>
    </row>
    <row r="231" spans="1:15" ht="45" x14ac:dyDescent="0.2">
      <c r="A231" s="14" t="s">
        <v>158</v>
      </c>
      <c r="B231" s="3" t="s">
        <v>31</v>
      </c>
      <c r="C231" s="3" t="s">
        <v>12</v>
      </c>
      <c r="D231" s="3" t="s">
        <v>123</v>
      </c>
      <c r="E231" s="3" t="s">
        <v>23</v>
      </c>
      <c r="F231" s="3" t="s">
        <v>188</v>
      </c>
      <c r="G231" s="3" t="s">
        <v>159</v>
      </c>
      <c r="H231" s="18">
        <v>0</v>
      </c>
      <c r="I231" s="18">
        <v>0</v>
      </c>
      <c r="J231" s="18">
        <v>0</v>
      </c>
      <c r="K231" s="17" t="e">
        <f t="shared" si="87"/>
        <v>#DIV/0!</v>
      </c>
      <c r="N231" s="12"/>
    </row>
    <row r="232" spans="1:15" s="10" customFormat="1" ht="42.75" x14ac:dyDescent="0.2">
      <c r="A232" s="5" t="s">
        <v>189</v>
      </c>
      <c r="B232" s="6" t="s">
        <v>31</v>
      </c>
      <c r="C232" s="6" t="s">
        <v>12</v>
      </c>
      <c r="D232" s="6" t="s">
        <v>67</v>
      </c>
      <c r="E232" s="7" t="s">
        <v>0</v>
      </c>
      <c r="F232" s="7" t="s">
        <v>0</v>
      </c>
      <c r="G232" s="7" t="s">
        <v>0</v>
      </c>
      <c r="H232" s="19">
        <f>H233</f>
        <v>10125745</v>
      </c>
      <c r="I232" s="19">
        <f t="shared" ref="I232:J233" si="103">I233</f>
        <v>10403679</v>
      </c>
      <c r="J232" s="19">
        <f t="shared" si="103"/>
        <v>10319653.5</v>
      </c>
      <c r="K232" s="9">
        <f t="shared" si="87"/>
        <v>0.99192348206821834</v>
      </c>
      <c r="M232" s="11"/>
      <c r="N232" s="12"/>
      <c r="O232" s="20"/>
    </row>
    <row r="233" spans="1:15" s="10" customFormat="1" x14ac:dyDescent="0.2">
      <c r="A233" s="5" t="s">
        <v>22</v>
      </c>
      <c r="B233" s="6" t="s">
        <v>31</v>
      </c>
      <c r="C233" s="6" t="s">
        <v>12</v>
      </c>
      <c r="D233" s="6" t="s">
        <v>67</v>
      </c>
      <c r="E233" s="6" t="s">
        <v>23</v>
      </c>
      <c r="F233" s="7" t="s">
        <v>0</v>
      </c>
      <c r="G233" s="7" t="s">
        <v>0</v>
      </c>
      <c r="H233" s="19">
        <f>H234</f>
        <v>10125745</v>
      </c>
      <c r="I233" s="19">
        <f t="shared" si="103"/>
        <v>10403679</v>
      </c>
      <c r="J233" s="19">
        <f t="shared" si="103"/>
        <v>10319653.5</v>
      </c>
      <c r="K233" s="9">
        <f t="shared" si="87"/>
        <v>0.99192348206821834</v>
      </c>
      <c r="M233" s="11"/>
      <c r="N233" s="12"/>
      <c r="O233" s="20"/>
    </row>
    <row r="234" spans="1:15" ht="60" x14ac:dyDescent="0.2">
      <c r="A234" s="14" t="s">
        <v>60</v>
      </c>
      <c r="B234" s="3" t="s">
        <v>31</v>
      </c>
      <c r="C234" s="3" t="s">
        <v>12</v>
      </c>
      <c r="D234" s="3" t="s">
        <v>67</v>
      </c>
      <c r="E234" s="3" t="s">
        <v>23</v>
      </c>
      <c r="F234" s="3" t="s">
        <v>61</v>
      </c>
      <c r="G234" s="15" t="s">
        <v>0</v>
      </c>
      <c r="H234" s="18">
        <f>H235+H237+H239</f>
        <v>10125745</v>
      </c>
      <c r="I234" s="18">
        <f t="shared" ref="I234:J234" si="104">I235+I237+I239</f>
        <v>10403679</v>
      </c>
      <c r="J234" s="18">
        <f t="shared" si="104"/>
        <v>10319653.5</v>
      </c>
      <c r="K234" s="17">
        <f t="shared" si="87"/>
        <v>0.99192348206821834</v>
      </c>
      <c r="N234" s="12"/>
      <c r="O234" s="20"/>
    </row>
    <row r="235" spans="1:15" ht="105" x14ac:dyDescent="0.2">
      <c r="A235" s="14" t="s">
        <v>36</v>
      </c>
      <c r="B235" s="3" t="s">
        <v>31</v>
      </c>
      <c r="C235" s="3" t="s">
        <v>12</v>
      </c>
      <c r="D235" s="3" t="s">
        <v>67</v>
      </c>
      <c r="E235" s="3" t="s">
        <v>23</v>
      </c>
      <c r="F235" s="3" t="s">
        <v>61</v>
      </c>
      <c r="G235" s="3" t="s">
        <v>37</v>
      </c>
      <c r="H235" s="18">
        <f>H236</f>
        <v>9315110</v>
      </c>
      <c r="I235" s="18">
        <f t="shared" ref="I235:J235" si="105">I236</f>
        <v>9606927</v>
      </c>
      <c r="J235" s="18">
        <f t="shared" si="105"/>
        <v>9576859.5399999991</v>
      </c>
      <c r="K235" s="17">
        <f t="shared" si="87"/>
        <v>0.99687023124043717</v>
      </c>
      <c r="N235" s="12"/>
      <c r="O235" s="21"/>
    </row>
    <row r="236" spans="1:15" ht="30" x14ac:dyDescent="0.2">
      <c r="A236" s="14" t="s">
        <v>76</v>
      </c>
      <c r="B236" s="3" t="s">
        <v>31</v>
      </c>
      <c r="C236" s="3" t="s">
        <v>12</v>
      </c>
      <c r="D236" s="3" t="s">
        <v>67</v>
      </c>
      <c r="E236" s="3" t="s">
        <v>23</v>
      </c>
      <c r="F236" s="3" t="s">
        <v>61</v>
      </c>
      <c r="G236" s="3" t="s">
        <v>77</v>
      </c>
      <c r="H236" s="18">
        <v>9315110</v>
      </c>
      <c r="I236" s="18">
        <v>9606927</v>
      </c>
      <c r="J236" s="18">
        <v>9576859.5399999991</v>
      </c>
      <c r="K236" s="17">
        <f t="shared" si="87"/>
        <v>0.99687023124043717</v>
      </c>
      <c r="N236" s="12"/>
      <c r="O236" s="21"/>
    </row>
    <row r="237" spans="1:15" ht="45" x14ac:dyDescent="0.2">
      <c r="A237" s="14" t="s">
        <v>26</v>
      </c>
      <c r="B237" s="3" t="s">
        <v>31</v>
      </c>
      <c r="C237" s="3" t="s">
        <v>12</v>
      </c>
      <c r="D237" s="3" t="s">
        <v>67</v>
      </c>
      <c r="E237" s="3" t="s">
        <v>23</v>
      </c>
      <c r="F237" s="3" t="s">
        <v>61</v>
      </c>
      <c r="G237" s="3" t="s">
        <v>27</v>
      </c>
      <c r="H237" s="18">
        <f>H238</f>
        <v>795635</v>
      </c>
      <c r="I237" s="18">
        <f t="shared" ref="I237:J237" si="106">I238</f>
        <v>795635</v>
      </c>
      <c r="J237" s="18">
        <f t="shared" si="106"/>
        <v>741676.96</v>
      </c>
      <c r="K237" s="17">
        <f t="shared" si="87"/>
        <v>0.93218242033093057</v>
      </c>
      <c r="N237" s="12"/>
      <c r="O237" s="13"/>
    </row>
    <row r="238" spans="1:15" ht="45" x14ac:dyDescent="0.2">
      <c r="A238" s="14" t="s">
        <v>28</v>
      </c>
      <c r="B238" s="3" t="s">
        <v>31</v>
      </c>
      <c r="C238" s="3" t="s">
        <v>12</v>
      </c>
      <c r="D238" s="3" t="s">
        <v>67</v>
      </c>
      <c r="E238" s="3" t="s">
        <v>23</v>
      </c>
      <c r="F238" s="3" t="s">
        <v>61</v>
      </c>
      <c r="G238" s="3" t="s">
        <v>29</v>
      </c>
      <c r="H238" s="18">
        <v>795635</v>
      </c>
      <c r="I238" s="18">
        <v>795635</v>
      </c>
      <c r="J238" s="18">
        <v>741676.96</v>
      </c>
      <c r="K238" s="17">
        <f t="shared" si="87"/>
        <v>0.93218242033093057</v>
      </c>
      <c r="N238" s="12"/>
      <c r="O238" s="13"/>
    </row>
    <row r="239" spans="1:15" x14ac:dyDescent="0.2">
      <c r="A239" s="14" t="s">
        <v>42</v>
      </c>
      <c r="B239" s="3" t="s">
        <v>31</v>
      </c>
      <c r="C239" s="3" t="s">
        <v>12</v>
      </c>
      <c r="D239" s="3" t="s">
        <v>67</v>
      </c>
      <c r="E239" s="3" t="s">
        <v>23</v>
      </c>
      <c r="F239" s="3" t="s">
        <v>61</v>
      </c>
      <c r="G239" s="3" t="s">
        <v>43</v>
      </c>
      <c r="H239" s="18">
        <f>H240</f>
        <v>15000</v>
      </c>
      <c r="I239" s="18">
        <f t="shared" ref="I239:J239" si="107">I240</f>
        <v>1117</v>
      </c>
      <c r="J239" s="18">
        <f t="shared" si="107"/>
        <v>1117</v>
      </c>
      <c r="K239" s="17">
        <f t="shared" si="87"/>
        <v>1</v>
      </c>
      <c r="N239" s="12"/>
      <c r="O239" s="13"/>
    </row>
    <row r="240" spans="1:15" ht="30" x14ac:dyDescent="0.2">
      <c r="A240" s="14" t="s">
        <v>44</v>
      </c>
      <c r="B240" s="3" t="s">
        <v>31</v>
      </c>
      <c r="C240" s="3" t="s">
        <v>12</v>
      </c>
      <c r="D240" s="3" t="s">
        <v>67</v>
      </c>
      <c r="E240" s="3" t="s">
        <v>23</v>
      </c>
      <c r="F240" s="3" t="s">
        <v>61</v>
      </c>
      <c r="G240" s="3" t="s">
        <v>45</v>
      </c>
      <c r="H240" s="18">
        <v>15000</v>
      </c>
      <c r="I240" s="18">
        <v>1117</v>
      </c>
      <c r="J240" s="18">
        <v>1117</v>
      </c>
      <c r="K240" s="17">
        <f t="shared" si="87"/>
        <v>1</v>
      </c>
      <c r="N240" s="12"/>
      <c r="O240" s="13"/>
    </row>
    <row r="241" spans="1:15" s="10" customFormat="1" ht="57" x14ac:dyDescent="0.2">
      <c r="A241" s="5" t="s">
        <v>190</v>
      </c>
      <c r="B241" s="6" t="s">
        <v>31</v>
      </c>
      <c r="C241" s="6" t="s">
        <v>12</v>
      </c>
      <c r="D241" s="6" t="s">
        <v>81</v>
      </c>
      <c r="E241" s="7" t="s">
        <v>0</v>
      </c>
      <c r="F241" s="7" t="s">
        <v>0</v>
      </c>
      <c r="G241" s="7" t="s">
        <v>0</v>
      </c>
      <c r="H241" s="19">
        <f>H242</f>
        <v>0</v>
      </c>
      <c r="I241" s="19">
        <f t="shared" ref="I241:J241" si="108">I242</f>
        <v>0</v>
      </c>
      <c r="J241" s="19">
        <f t="shared" si="108"/>
        <v>0</v>
      </c>
      <c r="K241" s="9" t="e">
        <f t="shared" si="87"/>
        <v>#DIV/0!</v>
      </c>
      <c r="M241" s="11"/>
      <c r="N241" s="12"/>
      <c r="O241" s="11"/>
    </row>
    <row r="242" spans="1:15" s="10" customFormat="1" ht="14.25" x14ac:dyDescent="0.2">
      <c r="A242" s="5" t="s">
        <v>22</v>
      </c>
      <c r="B242" s="6" t="s">
        <v>31</v>
      </c>
      <c r="C242" s="6" t="s">
        <v>12</v>
      </c>
      <c r="D242" s="6" t="s">
        <v>81</v>
      </c>
      <c r="E242" s="6" t="s">
        <v>23</v>
      </c>
      <c r="F242" s="7" t="s">
        <v>0</v>
      </c>
      <c r="G242" s="7" t="s">
        <v>0</v>
      </c>
      <c r="H242" s="19">
        <f>H243+H246</f>
        <v>0</v>
      </c>
      <c r="I242" s="19">
        <f t="shared" ref="I242:J242" si="109">I243+I246</f>
        <v>0</v>
      </c>
      <c r="J242" s="19">
        <f t="shared" si="109"/>
        <v>0</v>
      </c>
      <c r="K242" s="9" t="e">
        <f t="shared" si="87"/>
        <v>#DIV/0!</v>
      </c>
      <c r="M242" s="11"/>
      <c r="N242" s="12"/>
      <c r="O242" s="11"/>
    </row>
    <row r="243" spans="1:15" ht="75" x14ac:dyDescent="0.2">
      <c r="A243" s="14" t="s">
        <v>191</v>
      </c>
      <c r="B243" s="3" t="s">
        <v>31</v>
      </c>
      <c r="C243" s="3" t="s">
        <v>12</v>
      </c>
      <c r="D243" s="3" t="s">
        <v>81</v>
      </c>
      <c r="E243" s="3" t="s">
        <v>23</v>
      </c>
      <c r="F243" s="3" t="s">
        <v>192</v>
      </c>
      <c r="G243" s="15" t="s">
        <v>0</v>
      </c>
      <c r="H243" s="18">
        <f>H244</f>
        <v>0</v>
      </c>
      <c r="I243" s="18">
        <f t="shared" ref="I243:J244" si="110">I244</f>
        <v>0</v>
      </c>
      <c r="J243" s="18">
        <f t="shared" si="110"/>
        <v>0</v>
      </c>
      <c r="K243" s="17" t="e">
        <f t="shared" si="87"/>
        <v>#DIV/0!</v>
      </c>
      <c r="N243" s="12"/>
    </row>
    <row r="244" spans="1:15" ht="60" x14ac:dyDescent="0.2">
      <c r="A244" s="14" t="s">
        <v>62</v>
      </c>
      <c r="B244" s="3" t="s">
        <v>31</v>
      </c>
      <c r="C244" s="3" t="s">
        <v>12</v>
      </c>
      <c r="D244" s="3" t="s">
        <v>81</v>
      </c>
      <c r="E244" s="3" t="s">
        <v>23</v>
      </c>
      <c r="F244" s="3" t="s">
        <v>192</v>
      </c>
      <c r="G244" s="3" t="s">
        <v>63</v>
      </c>
      <c r="H244" s="18">
        <f>H245</f>
        <v>0</v>
      </c>
      <c r="I244" s="18">
        <f t="shared" si="110"/>
        <v>0</v>
      </c>
      <c r="J244" s="18">
        <f t="shared" si="110"/>
        <v>0</v>
      </c>
      <c r="K244" s="17" t="e">
        <f t="shared" si="87"/>
        <v>#DIV/0!</v>
      </c>
      <c r="N244" s="12"/>
    </row>
    <row r="245" spans="1:15" x14ac:dyDescent="0.2">
      <c r="A245" s="14" t="s">
        <v>64</v>
      </c>
      <c r="B245" s="3" t="s">
        <v>31</v>
      </c>
      <c r="C245" s="3" t="s">
        <v>12</v>
      </c>
      <c r="D245" s="3" t="s">
        <v>81</v>
      </c>
      <c r="E245" s="3" t="s">
        <v>23</v>
      </c>
      <c r="F245" s="3" t="s">
        <v>192</v>
      </c>
      <c r="G245" s="3" t="s">
        <v>65</v>
      </c>
      <c r="H245" s="18">
        <v>0</v>
      </c>
      <c r="I245" s="18">
        <v>0</v>
      </c>
      <c r="J245" s="18">
        <v>0</v>
      </c>
      <c r="K245" s="17" t="e">
        <f t="shared" si="87"/>
        <v>#DIV/0!</v>
      </c>
      <c r="N245" s="12"/>
    </row>
    <row r="246" spans="1:15" ht="30" x14ac:dyDescent="0.2">
      <c r="A246" s="14" t="s">
        <v>193</v>
      </c>
      <c r="B246" s="3" t="s">
        <v>31</v>
      </c>
      <c r="C246" s="3" t="s">
        <v>12</v>
      </c>
      <c r="D246" s="3" t="s">
        <v>81</v>
      </c>
      <c r="E246" s="3" t="s">
        <v>23</v>
      </c>
      <c r="F246" s="3" t="s">
        <v>194</v>
      </c>
      <c r="G246" s="15" t="s">
        <v>0</v>
      </c>
      <c r="H246" s="18">
        <f>H247</f>
        <v>0</v>
      </c>
      <c r="I246" s="18">
        <f t="shared" ref="I246:J247" si="111">I247</f>
        <v>0</v>
      </c>
      <c r="J246" s="18">
        <f t="shared" si="111"/>
        <v>0</v>
      </c>
      <c r="K246" s="17" t="e">
        <f t="shared" si="87"/>
        <v>#DIV/0!</v>
      </c>
      <c r="N246" s="12"/>
    </row>
    <row r="247" spans="1:15" ht="60" x14ac:dyDescent="0.2">
      <c r="A247" s="14" t="s">
        <v>62</v>
      </c>
      <c r="B247" s="3" t="s">
        <v>31</v>
      </c>
      <c r="C247" s="3" t="s">
        <v>12</v>
      </c>
      <c r="D247" s="3" t="s">
        <v>81</v>
      </c>
      <c r="E247" s="3" t="s">
        <v>23</v>
      </c>
      <c r="F247" s="3" t="s">
        <v>194</v>
      </c>
      <c r="G247" s="3" t="s">
        <v>63</v>
      </c>
      <c r="H247" s="18">
        <f>H248</f>
        <v>0</v>
      </c>
      <c r="I247" s="18">
        <f t="shared" si="111"/>
        <v>0</v>
      </c>
      <c r="J247" s="18">
        <f t="shared" si="111"/>
        <v>0</v>
      </c>
      <c r="K247" s="17" t="e">
        <f t="shared" si="87"/>
        <v>#DIV/0!</v>
      </c>
      <c r="N247" s="12"/>
    </row>
    <row r="248" spans="1:15" x14ac:dyDescent="0.2">
      <c r="A248" s="14" t="s">
        <v>64</v>
      </c>
      <c r="B248" s="3" t="s">
        <v>31</v>
      </c>
      <c r="C248" s="3" t="s">
        <v>12</v>
      </c>
      <c r="D248" s="3" t="s">
        <v>81</v>
      </c>
      <c r="E248" s="3" t="s">
        <v>23</v>
      </c>
      <c r="F248" s="3" t="s">
        <v>194</v>
      </c>
      <c r="G248" s="3" t="s">
        <v>65</v>
      </c>
      <c r="H248" s="18">
        <v>0</v>
      </c>
      <c r="I248" s="18">
        <v>0</v>
      </c>
      <c r="J248" s="18">
        <v>0</v>
      </c>
      <c r="K248" s="17" t="e">
        <f t="shared" si="87"/>
        <v>#DIV/0!</v>
      </c>
      <c r="N248" s="12"/>
    </row>
    <row r="249" spans="1:15" s="10" customFormat="1" ht="42.75" x14ac:dyDescent="0.2">
      <c r="A249" s="5" t="s">
        <v>195</v>
      </c>
      <c r="B249" s="6" t="s">
        <v>31</v>
      </c>
      <c r="C249" s="6" t="s">
        <v>12</v>
      </c>
      <c r="D249" s="6" t="s">
        <v>85</v>
      </c>
      <c r="E249" s="7" t="s">
        <v>0</v>
      </c>
      <c r="F249" s="7" t="s">
        <v>0</v>
      </c>
      <c r="G249" s="7" t="s">
        <v>0</v>
      </c>
      <c r="H249" s="19">
        <f t="shared" ref="H249:H252" si="112">H250</f>
        <v>10743171.25</v>
      </c>
      <c r="I249" s="19">
        <f t="shared" ref="I249:J252" si="113">I250</f>
        <v>6645363.8799999999</v>
      </c>
      <c r="J249" s="19">
        <f t="shared" si="113"/>
        <v>6645363.6200000001</v>
      </c>
      <c r="K249" s="9">
        <f t="shared" si="87"/>
        <v>0.99999996087497922</v>
      </c>
      <c r="M249" s="11"/>
      <c r="N249" s="12"/>
      <c r="O249" s="13"/>
    </row>
    <row r="250" spans="1:15" s="10" customFormat="1" x14ac:dyDescent="0.2">
      <c r="A250" s="5" t="s">
        <v>22</v>
      </c>
      <c r="B250" s="6" t="s">
        <v>31</v>
      </c>
      <c r="C250" s="6" t="s">
        <v>12</v>
      </c>
      <c r="D250" s="6" t="s">
        <v>85</v>
      </c>
      <c r="E250" s="6" t="s">
        <v>23</v>
      </c>
      <c r="F250" s="7" t="s">
        <v>0</v>
      </c>
      <c r="G250" s="7" t="s">
        <v>0</v>
      </c>
      <c r="H250" s="19">
        <f t="shared" si="112"/>
        <v>10743171.25</v>
      </c>
      <c r="I250" s="19">
        <f t="shared" si="113"/>
        <v>6645363.8799999999</v>
      </c>
      <c r="J250" s="19">
        <f t="shared" si="113"/>
        <v>6645363.6200000001</v>
      </c>
      <c r="K250" s="9">
        <f t="shared" si="87"/>
        <v>0.99999996087497922</v>
      </c>
      <c r="M250" s="11"/>
      <c r="N250" s="12"/>
      <c r="O250" s="13"/>
    </row>
    <row r="251" spans="1:15" ht="45" x14ac:dyDescent="0.2">
      <c r="A251" s="14" t="s">
        <v>196</v>
      </c>
      <c r="B251" s="3" t="s">
        <v>31</v>
      </c>
      <c r="C251" s="3" t="s">
        <v>12</v>
      </c>
      <c r="D251" s="3" t="s">
        <v>85</v>
      </c>
      <c r="E251" s="3" t="s">
        <v>23</v>
      </c>
      <c r="F251" s="3" t="s">
        <v>197</v>
      </c>
      <c r="G251" s="15" t="s">
        <v>0</v>
      </c>
      <c r="H251" s="18">
        <f t="shared" si="112"/>
        <v>10743171.25</v>
      </c>
      <c r="I251" s="18">
        <f t="shared" si="113"/>
        <v>6645363.8799999999</v>
      </c>
      <c r="J251" s="18">
        <f t="shared" si="113"/>
        <v>6645363.6200000001</v>
      </c>
      <c r="K251" s="17">
        <f t="shared" si="87"/>
        <v>0.99999996087497922</v>
      </c>
      <c r="N251" s="12"/>
      <c r="O251" s="13"/>
    </row>
    <row r="252" spans="1:15" ht="60" x14ac:dyDescent="0.2">
      <c r="A252" s="14" t="s">
        <v>62</v>
      </c>
      <c r="B252" s="3" t="s">
        <v>31</v>
      </c>
      <c r="C252" s="3" t="s">
        <v>12</v>
      </c>
      <c r="D252" s="3" t="s">
        <v>85</v>
      </c>
      <c r="E252" s="3" t="s">
        <v>23</v>
      </c>
      <c r="F252" s="3" t="s">
        <v>197</v>
      </c>
      <c r="G252" s="3" t="s">
        <v>63</v>
      </c>
      <c r="H252" s="18">
        <f t="shared" si="112"/>
        <v>10743171.25</v>
      </c>
      <c r="I252" s="18">
        <f t="shared" si="113"/>
        <v>6645363.8799999999</v>
      </c>
      <c r="J252" s="18">
        <f t="shared" si="113"/>
        <v>6645363.6200000001</v>
      </c>
      <c r="K252" s="17">
        <f t="shared" si="87"/>
        <v>0.99999996087497922</v>
      </c>
      <c r="N252" s="12"/>
      <c r="O252" s="13"/>
    </row>
    <row r="253" spans="1:15" x14ac:dyDescent="0.2">
      <c r="A253" s="14" t="s">
        <v>64</v>
      </c>
      <c r="B253" s="3" t="s">
        <v>31</v>
      </c>
      <c r="C253" s="3" t="s">
        <v>12</v>
      </c>
      <c r="D253" s="3" t="s">
        <v>85</v>
      </c>
      <c r="E253" s="3" t="s">
        <v>23</v>
      </c>
      <c r="F253" s="3" t="s">
        <v>197</v>
      </c>
      <c r="G253" s="3" t="s">
        <v>65</v>
      </c>
      <c r="H253" s="18">
        <v>10743171.25</v>
      </c>
      <c r="I253" s="18">
        <v>6645363.8799999999</v>
      </c>
      <c r="J253" s="18">
        <v>6645363.6200000001</v>
      </c>
      <c r="K253" s="17">
        <f t="shared" si="87"/>
        <v>0.99999996087497922</v>
      </c>
      <c r="N253" s="12"/>
      <c r="O253" s="13"/>
    </row>
    <row r="254" spans="1:15" s="10" customFormat="1" ht="42.75" x14ac:dyDescent="0.2">
      <c r="A254" s="5" t="s">
        <v>198</v>
      </c>
      <c r="B254" s="6" t="s">
        <v>31</v>
      </c>
      <c r="C254" s="6" t="s">
        <v>12</v>
      </c>
      <c r="D254" s="6" t="s">
        <v>89</v>
      </c>
      <c r="E254" s="7" t="s">
        <v>0</v>
      </c>
      <c r="F254" s="7" t="s">
        <v>0</v>
      </c>
      <c r="G254" s="7" t="s">
        <v>0</v>
      </c>
      <c r="H254" s="19">
        <f t="shared" ref="H254:H257" si="114">H255</f>
        <v>2190395.9300000002</v>
      </c>
      <c r="I254" s="19">
        <f t="shared" ref="I254:J257" si="115">I255</f>
        <v>1611735.66</v>
      </c>
      <c r="J254" s="19">
        <f t="shared" si="115"/>
        <v>1611735.66</v>
      </c>
      <c r="K254" s="9">
        <f t="shared" si="87"/>
        <v>1</v>
      </c>
      <c r="M254" s="11"/>
      <c r="N254" s="12"/>
      <c r="O254" s="13"/>
    </row>
    <row r="255" spans="1:15" s="10" customFormat="1" x14ac:dyDescent="0.2">
      <c r="A255" s="5" t="s">
        <v>22</v>
      </c>
      <c r="B255" s="6" t="s">
        <v>31</v>
      </c>
      <c r="C255" s="6" t="s">
        <v>12</v>
      </c>
      <c r="D255" s="6" t="s">
        <v>89</v>
      </c>
      <c r="E255" s="6" t="s">
        <v>23</v>
      </c>
      <c r="F255" s="7" t="s">
        <v>0</v>
      </c>
      <c r="G255" s="7" t="s">
        <v>0</v>
      </c>
      <c r="H255" s="19">
        <f t="shared" si="114"/>
        <v>2190395.9300000002</v>
      </c>
      <c r="I255" s="19">
        <f t="shared" si="115"/>
        <v>1611735.66</v>
      </c>
      <c r="J255" s="19">
        <f t="shared" si="115"/>
        <v>1611735.66</v>
      </c>
      <c r="K255" s="9">
        <f t="shared" si="87"/>
        <v>1</v>
      </c>
      <c r="M255" s="11"/>
      <c r="N255" s="12"/>
      <c r="O255" s="13"/>
    </row>
    <row r="256" spans="1:15" ht="45" x14ac:dyDescent="0.2">
      <c r="A256" s="14" t="s">
        <v>198</v>
      </c>
      <c r="B256" s="3" t="s">
        <v>31</v>
      </c>
      <c r="C256" s="3" t="s">
        <v>12</v>
      </c>
      <c r="D256" s="3" t="s">
        <v>89</v>
      </c>
      <c r="E256" s="3" t="s">
        <v>23</v>
      </c>
      <c r="F256" s="3" t="s">
        <v>199</v>
      </c>
      <c r="G256" s="15" t="s">
        <v>0</v>
      </c>
      <c r="H256" s="18">
        <f t="shared" si="114"/>
        <v>2190395.9300000002</v>
      </c>
      <c r="I256" s="18">
        <f t="shared" si="115"/>
        <v>1611735.66</v>
      </c>
      <c r="J256" s="18">
        <f t="shared" si="115"/>
        <v>1611735.66</v>
      </c>
      <c r="K256" s="17">
        <f t="shared" si="87"/>
        <v>1</v>
      </c>
      <c r="N256" s="12"/>
      <c r="O256" s="13"/>
    </row>
    <row r="257" spans="1:15" ht="60" x14ac:dyDescent="0.2">
      <c r="A257" s="14" t="s">
        <v>62</v>
      </c>
      <c r="B257" s="3" t="s">
        <v>31</v>
      </c>
      <c r="C257" s="3" t="s">
        <v>12</v>
      </c>
      <c r="D257" s="3" t="s">
        <v>89</v>
      </c>
      <c r="E257" s="3" t="s">
        <v>23</v>
      </c>
      <c r="F257" s="3" t="s">
        <v>199</v>
      </c>
      <c r="G257" s="3" t="s">
        <v>63</v>
      </c>
      <c r="H257" s="18">
        <f t="shared" si="114"/>
        <v>2190395.9300000002</v>
      </c>
      <c r="I257" s="18">
        <f t="shared" si="115"/>
        <v>1611735.66</v>
      </c>
      <c r="J257" s="18">
        <f t="shared" si="115"/>
        <v>1611735.66</v>
      </c>
      <c r="K257" s="17">
        <f t="shared" si="87"/>
        <v>1</v>
      </c>
      <c r="N257" s="12"/>
      <c r="O257" s="13"/>
    </row>
    <row r="258" spans="1:15" x14ac:dyDescent="0.2">
      <c r="A258" s="14" t="s">
        <v>64</v>
      </c>
      <c r="B258" s="3" t="s">
        <v>31</v>
      </c>
      <c r="C258" s="3" t="s">
        <v>12</v>
      </c>
      <c r="D258" s="3" t="s">
        <v>89</v>
      </c>
      <c r="E258" s="3" t="s">
        <v>23</v>
      </c>
      <c r="F258" s="3" t="s">
        <v>199</v>
      </c>
      <c r="G258" s="3" t="s">
        <v>65</v>
      </c>
      <c r="H258" s="18">
        <v>2190395.9300000002</v>
      </c>
      <c r="I258" s="18">
        <v>1611735.66</v>
      </c>
      <c r="J258" s="18">
        <v>1611735.66</v>
      </c>
      <c r="K258" s="17">
        <f t="shared" si="87"/>
        <v>1</v>
      </c>
      <c r="N258" s="12"/>
      <c r="O258" s="13"/>
    </row>
    <row r="259" spans="1:15" s="10" customFormat="1" ht="99.75" x14ac:dyDescent="0.2">
      <c r="A259" s="5" t="s">
        <v>200</v>
      </c>
      <c r="B259" s="6" t="s">
        <v>31</v>
      </c>
      <c r="C259" s="6" t="s">
        <v>12</v>
      </c>
      <c r="D259" s="6" t="s">
        <v>16</v>
      </c>
      <c r="E259" s="7" t="s">
        <v>0</v>
      </c>
      <c r="F259" s="7" t="s">
        <v>0</v>
      </c>
      <c r="G259" s="7" t="s">
        <v>0</v>
      </c>
      <c r="H259" s="19">
        <f>H260</f>
        <v>0</v>
      </c>
      <c r="I259" s="19">
        <f t="shared" ref="I259:J262" si="116">I260</f>
        <v>60215.05</v>
      </c>
      <c r="J259" s="19">
        <f t="shared" si="116"/>
        <v>60215.05</v>
      </c>
      <c r="K259" s="9">
        <f t="shared" si="87"/>
        <v>1</v>
      </c>
      <c r="M259" s="11"/>
      <c r="N259" s="12"/>
      <c r="O259" s="23"/>
    </row>
    <row r="260" spans="1:15" s="10" customFormat="1" x14ac:dyDescent="0.2">
      <c r="A260" s="5" t="s">
        <v>22</v>
      </c>
      <c r="B260" s="6" t="s">
        <v>31</v>
      </c>
      <c r="C260" s="6" t="s">
        <v>12</v>
      </c>
      <c r="D260" s="6" t="s">
        <v>16</v>
      </c>
      <c r="E260" s="6" t="s">
        <v>23</v>
      </c>
      <c r="F260" s="7" t="s">
        <v>0</v>
      </c>
      <c r="G260" s="7" t="s">
        <v>0</v>
      </c>
      <c r="H260" s="19">
        <f>H261</f>
        <v>0</v>
      </c>
      <c r="I260" s="19">
        <f t="shared" si="116"/>
        <v>60215.05</v>
      </c>
      <c r="J260" s="19">
        <f t="shared" si="116"/>
        <v>60215.05</v>
      </c>
      <c r="K260" s="9">
        <f t="shared" si="87"/>
        <v>1</v>
      </c>
      <c r="M260" s="11"/>
      <c r="N260" s="12"/>
      <c r="O260" s="23"/>
    </row>
    <row r="261" spans="1:15" ht="75" x14ac:dyDescent="0.2">
      <c r="A261" s="14" t="s">
        <v>201</v>
      </c>
      <c r="B261" s="3" t="s">
        <v>31</v>
      </c>
      <c r="C261" s="3" t="s">
        <v>12</v>
      </c>
      <c r="D261" s="3" t="s">
        <v>16</v>
      </c>
      <c r="E261" s="3" t="s">
        <v>23</v>
      </c>
      <c r="F261" s="3" t="s">
        <v>202</v>
      </c>
      <c r="G261" s="15" t="s">
        <v>0</v>
      </c>
      <c r="H261" s="18">
        <f>H262</f>
        <v>0</v>
      </c>
      <c r="I261" s="18">
        <f t="shared" si="116"/>
        <v>60215.05</v>
      </c>
      <c r="J261" s="18">
        <f t="shared" si="116"/>
        <v>60215.05</v>
      </c>
      <c r="K261" s="17">
        <f t="shared" ref="K261:K324" si="117">J261/I261</f>
        <v>1</v>
      </c>
      <c r="N261" s="12"/>
      <c r="O261" s="23"/>
    </row>
    <row r="262" spans="1:15" ht="60" x14ac:dyDescent="0.2">
      <c r="A262" s="14" t="s">
        <v>62</v>
      </c>
      <c r="B262" s="3" t="s">
        <v>31</v>
      </c>
      <c r="C262" s="3" t="s">
        <v>12</v>
      </c>
      <c r="D262" s="3" t="s">
        <v>16</v>
      </c>
      <c r="E262" s="3" t="s">
        <v>23</v>
      </c>
      <c r="F262" s="3" t="s">
        <v>202</v>
      </c>
      <c r="G262" s="3" t="s">
        <v>63</v>
      </c>
      <c r="H262" s="18">
        <f>H263</f>
        <v>0</v>
      </c>
      <c r="I262" s="18">
        <f t="shared" si="116"/>
        <v>60215.05</v>
      </c>
      <c r="J262" s="18">
        <f t="shared" si="116"/>
        <v>60215.05</v>
      </c>
      <c r="K262" s="17">
        <f t="shared" si="117"/>
        <v>1</v>
      </c>
      <c r="N262" s="12"/>
      <c r="O262" s="23"/>
    </row>
    <row r="263" spans="1:15" x14ac:dyDescent="0.2">
      <c r="A263" s="14" t="s">
        <v>64</v>
      </c>
      <c r="B263" s="3" t="s">
        <v>31</v>
      </c>
      <c r="C263" s="3" t="s">
        <v>12</v>
      </c>
      <c r="D263" s="3" t="s">
        <v>16</v>
      </c>
      <c r="E263" s="3" t="s">
        <v>23</v>
      </c>
      <c r="F263" s="3" t="s">
        <v>202</v>
      </c>
      <c r="G263" s="3" t="s">
        <v>65</v>
      </c>
      <c r="H263" s="18">
        <v>0</v>
      </c>
      <c r="I263" s="18">
        <v>60215.05</v>
      </c>
      <c r="J263" s="18">
        <v>60215.05</v>
      </c>
      <c r="K263" s="17">
        <f t="shared" si="117"/>
        <v>1</v>
      </c>
      <c r="N263" s="12"/>
      <c r="O263" s="23"/>
    </row>
    <row r="264" spans="1:15" s="10" customFormat="1" ht="71.25" x14ac:dyDescent="0.2">
      <c r="A264" s="5" t="s">
        <v>203</v>
      </c>
      <c r="B264" s="6" t="s">
        <v>31</v>
      </c>
      <c r="C264" s="6" t="s">
        <v>12</v>
      </c>
      <c r="D264" s="6" t="s">
        <v>204</v>
      </c>
      <c r="E264" s="7" t="s">
        <v>0</v>
      </c>
      <c r="F264" s="7" t="s">
        <v>0</v>
      </c>
      <c r="G264" s="7" t="s">
        <v>0</v>
      </c>
      <c r="H264" s="19">
        <f>H265</f>
        <v>0</v>
      </c>
      <c r="I264" s="19">
        <f t="shared" ref="I264:J267" si="118">I265</f>
        <v>179211.47</v>
      </c>
      <c r="J264" s="19">
        <f t="shared" si="118"/>
        <v>179211</v>
      </c>
      <c r="K264" s="9">
        <f t="shared" si="117"/>
        <v>0.99999737740000683</v>
      </c>
      <c r="M264" s="11"/>
      <c r="N264" s="12"/>
      <c r="O264" s="23"/>
    </row>
    <row r="265" spans="1:15" s="10" customFormat="1" x14ac:dyDescent="0.2">
      <c r="A265" s="5" t="s">
        <v>22</v>
      </c>
      <c r="B265" s="6" t="s">
        <v>31</v>
      </c>
      <c r="C265" s="6" t="s">
        <v>12</v>
      </c>
      <c r="D265" s="6" t="s">
        <v>204</v>
      </c>
      <c r="E265" s="6" t="s">
        <v>23</v>
      </c>
      <c r="F265" s="7" t="s">
        <v>0</v>
      </c>
      <c r="G265" s="7" t="s">
        <v>0</v>
      </c>
      <c r="H265" s="19">
        <f>H266</f>
        <v>0</v>
      </c>
      <c r="I265" s="19">
        <f t="shared" si="118"/>
        <v>179211.47</v>
      </c>
      <c r="J265" s="19">
        <f t="shared" si="118"/>
        <v>179211</v>
      </c>
      <c r="K265" s="9">
        <f t="shared" si="117"/>
        <v>0.99999737740000683</v>
      </c>
      <c r="M265" s="11"/>
      <c r="N265" s="12"/>
      <c r="O265" s="23"/>
    </row>
    <row r="266" spans="1:15" ht="60" x14ac:dyDescent="0.2">
      <c r="A266" s="14" t="s">
        <v>205</v>
      </c>
      <c r="B266" s="3" t="s">
        <v>31</v>
      </c>
      <c r="C266" s="3" t="s">
        <v>12</v>
      </c>
      <c r="D266" s="3" t="s">
        <v>204</v>
      </c>
      <c r="E266" s="3" t="s">
        <v>23</v>
      </c>
      <c r="F266" s="3" t="s">
        <v>206</v>
      </c>
      <c r="G266" s="15" t="s">
        <v>0</v>
      </c>
      <c r="H266" s="18">
        <f>H267</f>
        <v>0</v>
      </c>
      <c r="I266" s="18">
        <f t="shared" si="118"/>
        <v>179211.47</v>
      </c>
      <c r="J266" s="18">
        <f t="shared" si="118"/>
        <v>179211</v>
      </c>
      <c r="K266" s="17">
        <f t="shared" si="117"/>
        <v>0.99999737740000683</v>
      </c>
      <c r="N266" s="12"/>
      <c r="O266" s="23"/>
    </row>
    <row r="267" spans="1:15" ht="60" x14ac:dyDescent="0.2">
      <c r="A267" s="14" t="s">
        <v>62</v>
      </c>
      <c r="B267" s="3" t="s">
        <v>31</v>
      </c>
      <c r="C267" s="3" t="s">
        <v>12</v>
      </c>
      <c r="D267" s="3" t="s">
        <v>204</v>
      </c>
      <c r="E267" s="3" t="s">
        <v>23</v>
      </c>
      <c r="F267" s="3" t="s">
        <v>206</v>
      </c>
      <c r="G267" s="3" t="s">
        <v>63</v>
      </c>
      <c r="H267" s="18">
        <f>H268</f>
        <v>0</v>
      </c>
      <c r="I267" s="18">
        <f t="shared" si="118"/>
        <v>179211.47</v>
      </c>
      <c r="J267" s="18">
        <f>J268</f>
        <v>179211</v>
      </c>
      <c r="K267" s="17">
        <f t="shared" si="117"/>
        <v>0.99999737740000683</v>
      </c>
      <c r="N267" s="12"/>
      <c r="O267" s="23"/>
    </row>
    <row r="268" spans="1:15" x14ac:dyDescent="0.2">
      <c r="A268" s="14" t="s">
        <v>64</v>
      </c>
      <c r="B268" s="3" t="s">
        <v>31</v>
      </c>
      <c r="C268" s="3" t="s">
        <v>12</v>
      </c>
      <c r="D268" s="3" t="s">
        <v>204</v>
      </c>
      <c r="E268" s="3" t="s">
        <v>23</v>
      </c>
      <c r="F268" s="3" t="s">
        <v>206</v>
      </c>
      <c r="G268" s="3" t="s">
        <v>65</v>
      </c>
      <c r="H268" s="18">
        <v>0</v>
      </c>
      <c r="I268" s="18">
        <v>179211.47</v>
      </c>
      <c r="J268" s="18">
        <v>179211</v>
      </c>
      <c r="K268" s="17">
        <f t="shared" si="117"/>
        <v>0.99999737740000683</v>
      </c>
      <c r="N268" s="12"/>
      <c r="O268" s="23"/>
    </row>
    <row r="269" spans="1:15" s="10" customFormat="1" ht="42.75" x14ac:dyDescent="0.2">
      <c r="A269" s="5" t="s">
        <v>207</v>
      </c>
      <c r="B269" s="6" t="s">
        <v>31</v>
      </c>
      <c r="C269" s="6" t="s">
        <v>12</v>
      </c>
      <c r="D269" s="6" t="s">
        <v>208</v>
      </c>
      <c r="E269" s="7" t="s">
        <v>0</v>
      </c>
      <c r="F269" s="7" t="s">
        <v>0</v>
      </c>
      <c r="G269" s="7" t="s">
        <v>0</v>
      </c>
      <c r="H269" s="19">
        <f>H270</f>
        <v>0</v>
      </c>
      <c r="I269" s="19">
        <f t="shared" ref="I269:J269" si="119">I270</f>
        <v>10000</v>
      </c>
      <c r="J269" s="19">
        <f t="shared" si="119"/>
        <v>10000</v>
      </c>
      <c r="K269" s="9">
        <f t="shared" si="117"/>
        <v>1</v>
      </c>
      <c r="M269" s="11"/>
      <c r="N269" s="12"/>
      <c r="O269" s="23"/>
    </row>
    <row r="270" spans="1:15" s="10" customFormat="1" x14ac:dyDescent="0.2">
      <c r="A270" s="5" t="s">
        <v>22</v>
      </c>
      <c r="B270" s="6" t="s">
        <v>31</v>
      </c>
      <c r="C270" s="6" t="s">
        <v>12</v>
      </c>
      <c r="D270" s="6" t="s">
        <v>208</v>
      </c>
      <c r="E270" s="6" t="s">
        <v>23</v>
      </c>
      <c r="F270" s="7" t="s">
        <v>0</v>
      </c>
      <c r="G270" s="7" t="s">
        <v>0</v>
      </c>
      <c r="H270" s="19">
        <f>H271+H274</f>
        <v>0</v>
      </c>
      <c r="I270" s="19">
        <f t="shared" ref="I270:J270" si="120">I271+I274</f>
        <v>10000</v>
      </c>
      <c r="J270" s="19">
        <f t="shared" si="120"/>
        <v>10000</v>
      </c>
      <c r="K270" s="9">
        <f t="shared" si="117"/>
        <v>1</v>
      </c>
      <c r="M270" s="11"/>
      <c r="N270" s="12"/>
      <c r="O270" s="23"/>
    </row>
    <row r="271" spans="1:15" ht="45" x14ac:dyDescent="0.2">
      <c r="A271" s="14" t="s">
        <v>209</v>
      </c>
      <c r="B271" s="3" t="s">
        <v>31</v>
      </c>
      <c r="C271" s="3" t="s">
        <v>12</v>
      </c>
      <c r="D271" s="3" t="s">
        <v>208</v>
      </c>
      <c r="E271" s="3" t="s">
        <v>23</v>
      </c>
      <c r="F271" s="3" t="s">
        <v>210</v>
      </c>
      <c r="G271" s="15" t="s">
        <v>0</v>
      </c>
      <c r="H271" s="18">
        <f>H272</f>
        <v>0</v>
      </c>
      <c r="I271" s="18">
        <f t="shared" ref="I271:J272" si="121">I272</f>
        <v>5000</v>
      </c>
      <c r="J271" s="18">
        <f t="shared" si="121"/>
        <v>5000</v>
      </c>
      <c r="K271" s="17">
        <f t="shared" si="117"/>
        <v>1</v>
      </c>
      <c r="N271" s="12"/>
      <c r="O271" s="23"/>
    </row>
    <row r="272" spans="1:15" ht="45" x14ac:dyDescent="0.2">
      <c r="A272" s="14" t="s">
        <v>26</v>
      </c>
      <c r="B272" s="3" t="s">
        <v>31</v>
      </c>
      <c r="C272" s="3" t="s">
        <v>12</v>
      </c>
      <c r="D272" s="3" t="s">
        <v>208</v>
      </c>
      <c r="E272" s="3" t="s">
        <v>23</v>
      </c>
      <c r="F272" s="3" t="s">
        <v>210</v>
      </c>
      <c r="G272" s="3" t="s">
        <v>27</v>
      </c>
      <c r="H272" s="18">
        <f>H273</f>
        <v>0</v>
      </c>
      <c r="I272" s="18">
        <f t="shared" si="121"/>
        <v>5000</v>
      </c>
      <c r="J272" s="18">
        <f t="shared" si="121"/>
        <v>5000</v>
      </c>
      <c r="K272" s="17">
        <f t="shared" si="117"/>
        <v>1</v>
      </c>
      <c r="N272" s="12"/>
      <c r="O272" s="23"/>
    </row>
    <row r="273" spans="1:15" ht="45" x14ac:dyDescent="0.2">
      <c r="A273" s="14" t="s">
        <v>28</v>
      </c>
      <c r="B273" s="3" t="s">
        <v>31</v>
      </c>
      <c r="C273" s="3" t="s">
        <v>12</v>
      </c>
      <c r="D273" s="3" t="s">
        <v>208</v>
      </c>
      <c r="E273" s="3" t="s">
        <v>23</v>
      </c>
      <c r="F273" s="3" t="s">
        <v>210</v>
      </c>
      <c r="G273" s="3" t="s">
        <v>29</v>
      </c>
      <c r="H273" s="18">
        <v>0</v>
      </c>
      <c r="I273" s="18">
        <v>5000</v>
      </c>
      <c r="J273" s="18">
        <v>5000</v>
      </c>
      <c r="K273" s="17">
        <f t="shared" si="117"/>
        <v>1</v>
      </c>
      <c r="N273" s="12"/>
      <c r="O273" s="23"/>
    </row>
    <row r="274" spans="1:15" ht="45" x14ac:dyDescent="0.2">
      <c r="A274" s="14" t="s">
        <v>211</v>
      </c>
      <c r="B274" s="3" t="s">
        <v>31</v>
      </c>
      <c r="C274" s="3" t="s">
        <v>12</v>
      </c>
      <c r="D274" s="3" t="s">
        <v>208</v>
      </c>
      <c r="E274" s="3" t="s">
        <v>23</v>
      </c>
      <c r="F274" s="3" t="s">
        <v>212</v>
      </c>
      <c r="G274" s="15" t="s">
        <v>0</v>
      </c>
      <c r="H274" s="18">
        <f>H275</f>
        <v>0</v>
      </c>
      <c r="I274" s="18">
        <f t="shared" ref="I274:J275" si="122">I275</f>
        <v>5000</v>
      </c>
      <c r="J274" s="18">
        <f t="shared" si="122"/>
        <v>5000</v>
      </c>
      <c r="K274" s="17">
        <f t="shared" si="117"/>
        <v>1</v>
      </c>
      <c r="N274" s="12"/>
      <c r="O274" s="23"/>
    </row>
    <row r="275" spans="1:15" ht="45" x14ac:dyDescent="0.2">
      <c r="A275" s="14" t="s">
        <v>26</v>
      </c>
      <c r="B275" s="3" t="s">
        <v>31</v>
      </c>
      <c r="C275" s="3" t="s">
        <v>12</v>
      </c>
      <c r="D275" s="3" t="s">
        <v>208</v>
      </c>
      <c r="E275" s="3" t="s">
        <v>23</v>
      </c>
      <c r="F275" s="3" t="s">
        <v>212</v>
      </c>
      <c r="G275" s="3" t="s">
        <v>27</v>
      </c>
      <c r="H275" s="18">
        <f>H276</f>
        <v>0</v>
      </c>
      <c r="I275" s="18">
        <f t="shared" si="122"/>
        <v>5000</v>
      </c>
      <c r="J275" s="18">
        <f t="shared" si="122"/>
        <v>5000</v>
      </c>
      <c r="K275" s="17">
        <f t="shared" si="117"/>
        <v>1</v>
      </c>
      <c r="N275" s="12"/>
      <c r="O275" s="23"/>
    </row>
    <row r="276" spans="1:15" ht="45" x14ac:dyDescent="0.2">
      <c r="A276" s="14" t="s">
        <v>28</v>
      </c>
      <c r="B276" s="3" t="s">
        <v>31</v>
      </c>
      <c r="C276" s="3" t="s">
        <v>12</v>
      </c>
      <c r="D276" s="3" t="s">
        <v>208</v>
      </c>
      <c r="E276" s="3" t="s">
        <v>23</v>
      </c>
      <c r="F276" s="3" t="s">
        <v>212</v>
      </c>
      <c r="G276" s="3" t="s">
        <v>29</v>
      </c>
      <c r="H276" s="18">
        <v>0</v>
      </c>
      <c r="I276" s="18">
        <v>5000</v>
      </c>
      <c r="J276" s="18">
        <v>5000</v>
      </c>
      <c r="K276" s="17">
        <f t="shared" si="117"/>
        <v>1</v>
      </c>
      <c r="N276" s="12"/>
      <c r="O276" s="23"/>
    </row>
    <row r="277" spans="1:15" s="10" customFormat="1" ht="28.5" x14ac:dyDescent="0.2">
      <c r="A277" s="5" t="s">
        <v>213</v>
      </c>
      <c r="B277" s="6" t="s">
        <v>31</v>
      </c>
      <c r="C277" s="6" t="s">
        <v>12</v>
      </c>
      <c r="D277" s="6" t="s">
        <v>214</v>
      </c>
      <c r="E277" s="7" t="s">
        <v>0</v>
      </c>
      <c r="F277" s="7" t="s">
        <v>0</v>
      </c>
      <c r="G277" s="7" t="s">
        <v>0</v>
      </c>
      <c r="H277" s="19">
        <f>H278</f>
        <v>0</v>
      </c>
      <c r="I277" s="19">
        <f t="shared" ref="I277:J280" si="123">I278</f>
        <v>0</v>
      </c>
      <c r="J277" s="19">
        <f t="shared" si="123"/>
        <v>0</v>
      </c>
      <c r="K277" s="9" t="e">
        <f t="shared" si="117"/>
        <v>#DIV/0!</v>
      </c>
      <c r="M277" s="11"/>
      <c r="N277" s="12"/>
      <c r="O277" s="23"/>
    </row>
    <row r="278" spans="1:15" s="10" customFormat="1" x14ac:dyDescent="0.2">
      <c r="A278" s="5" t="s">
        <v>22</v>
      </c>
      <c r="B278" s="6" t="s">
        <v>31</v>
      </c>
      <c r="C278" s="6" t="s">
        <v>12</v>
      </c>
      <c r="D278" s="6" t="s">
        <v>214</v>
      </c>
      <c r="E278" s="6" t="s">
        <v>23</v>
      </c>
      <c r="F278" s="7" t="s">
        <v>0</v>
      </c>
      <c r="G278" s="7" t="s">
        <v>0</v>
      </c>
      <c r="H278" s="19">
        <f>H279</f>
        <v>0</v>
      </c>
      <c r="I278" s="19">
        <f t="shared" si="123"/>
        <v>0</v>
      </c>
      <c r="J278" s="19">
        <f t="shared" si="123"/>
        <v>0</v>
      </c>
      <c r="K278" s="9" t="e">
        <f t="shared" si="117"/>
        <v>#DIV/0!</v>
      </c>
      <c r="M278" s="11"/>
      <c r="N278" s="12"/>
      <c r="O278" s="23"/>
    </row>
    <row r="279" spans="1:15" ht="30" x14ac:dyDescent="0.2">
      <c r="A279" s="14" t="s">
        <v>193</v>
      </c>
      <c r="B279" s="3" t="s">
        <v>31</v>
      </c>
      <c r="C279" s="3" t="s">
        <v>12</v>
      </c>
      <c r="D279" s="3" t="s">
        <v>214</v>
      </c>
      <c r="E279" s="3" t="s">
        <v>23</v>
      </c>
      <c r="F279" s="3" t="s">
        <v>215</v>
      </c>
      <c r="G279" s="15" t="s">
        <v>0</v>
      </c>
      <c r="H279" s="18">
        <f>H280</f>
        <v>0</v>
      </c>
      <c r="I279" s="18">
        <f t="shared" si="123"/>
        <v>0</v>
      </c>
      <c r="J279" s="18">
        <f t="shared" si="123"/>
        <v>0</v>
      </c>
      <c r="K279" s="17" t="e">
        <f t="shared" si="117"/>
        <v>#DIV/0!</v>
      </c>
      <c r="N279" s="12"/>
      <c r="O279" s="23"/>
    </row>
    <row r="280" spans="1:15" ht="60" x14ac:dyDescent="0.2">
      <c r="A280" s="14" t="s">
        <v>62</v>
      </c>
      <c r="B280" s="3" t="s">
        <v>31</v>
      </c>
      <c r="C280" s="3" t="s">
        <v>12</v>
      </c>
      <c r="D280" s="3" t="s">
        <v>214</v>
      </c>
      <c r="E280" s="3" t="s">
        <v>23</v>
      </c>
      <c r="F280" s="3" t="s">
        <v>215</v>
      </c>
      <c r="G280" s="3" t="s">
        <v>63</v>
      </c>
      <c r="H280" s="18">
        <f>H281</f>
        <v>0</v>
      </c>
      <c r="I280" s="18">
        <f t="shared" si="123"/>
        <v>0</v>
      </c>
      <c r="J280" s="18">
        <f t="shared" si="123"/>
        <v>0</v>
      </c>
      <c r="K280" s="17" t="e">
        <f t="shared" si="117"/>
        <v>#DIV/0!</v>
      </c>
      <c r="N280" s="12"/>
      <c r="O280" s="23"/>
    </row>
    <row r="281" spans="1:15" x14ac:dyDescent="0.2">
      <c r="A281" s="14" t="s">
        <v>64</v>
      </c>
      <c r="B281" s="3" t="s">
        <v>31</v>
      </c>
      <c r="C281" s="3" t="s">
        <v>12</v>
      </c>
      <c r="D281" s="3" t="s">
        <v>214</v>
      </c>
      <c r="E281" s="3" t="s">
        <v>23</v>
      </c>
      <c r="F281" s="3" t="s">
        <v>215</v>
      </c>
      <c r="G281" s="3" t="s">
        <v>65</v>
      </c>
      <c r="H281" s="18">
        <v>0</v>
      </c>
      <c r="I281" s="18">
        <v>0</v>
      </c>
      <c r="J281" s="18">
        <v>0</v>
      </c>
      <c r="K281" s="17" t="e">
        <f t="shared" si="117"/>
        <v>#DIV/0!</v>
      </c>
      <c r="N281" s="12"/>
      <c r="O281" s="23"/>
    </row>
    <row r="282" spans="1:15" s="10" customFormat="1" ht="42.75" x14ac:dyDescent="0.2">
      <c r="A282" s="5" t="s">
        <v>216</v>
      </c>
      <c r="B282" s="6" t="s">
        <v>31</v>
      </c>
      <c r="C282" s="6" t="s">
        <v>13</v>
      </c>
      <c r="D282" s="6" t="s">
        <v>0</v>
      </c>
      <c r="E282" s="7" t="s">
        <v>0</v>
      </c>
      <c r="F282" s="7" t="s">
        <v>0</v>
      </c>
      <c r="G282" s="7" t="s">
        <v>0</v>
      </c>
      <c r="H282" s="19">
        <f>H283+H288+H316+H321</f>
        <v>8331118.7800000003</v>
      </c>
      <c r="I282" s="19">
        <f t="shared" ref="I282:J282" si="124">I283+I288+I316+I321</f>
        <v>9197656.7799999993</v>
      </c>
      <c r="J282" s="19">
        <f t="shared" si="124"/>
        <v>7080995.0499999998</v>
      </c>
      <c r="K282" s="9">
        <f t="shared" si="117"/>
        <v>0.76986945907759785</v>
      </c>
      <c r="M282" s="11"/>
      <c r="N282" s="12"/>
      <c r="O282" s="20"/>
    </row>
    <row r="283" spans="1:15" s="10" customFormat="1" ht="57" x14ac:dyDescent="0.2">
      <c r="A283" s="5" t="s">
        <v>217</v>
      </c>
      <c r="B283" s="6" t="s">
        <v>31</v>
      </c>
      <c r="C283" s="6" t="s">
        <v>13</v>
      </c>
      <c r="D283" s="6" t="s">
        <v>18</v>
      </c>
      <c r="E283" s="7" t="s">
        <v>0</v>
      </c>
      <c r="F283" s="7" t="s">
        <v>0</v>
      </c>
      <c r="G283" s="7" t="s">
        <v>0</v>
      </c>
      <c r="H283" s="19">
        <f t="shared" ref="H283:H286" si="125">H284</f>
        <v>959617</v>
      </c>
      <c r="I283" s="19">
        <f t="shared" ref="I283:J286" si="126">I284</f>
        <v>822559</v>
      </c>
      <c r="J283" s="19">
        <f t="shared" si="126"/>
        <v>822558.84</v>
      </c>
      <c r="K283" s="9">
        <f t="shared" si="117"/>
        <v>0.99999980548507761</v>
      </c>
      <c r="M283" s="11"/>
      <c r="N283" s="12"/>
      <c r="O283" s="13"/>
    </row>
    <row r="284" spans="1:15" s="10" customFormat="1" x14ac:dyDescent="0.2">
      <c r="A284" s="5" t="s">
        <v>22</v>
      </c>
      <c r="B284" s="6" t="s">
        <v>31</v>
      </c>
      <c r="C284" s="6" t="s">
        <v>13</v>
      </c>
      <c r="D284" s="6" t="s">
        <v>18</v>
      </c>
      <c r="E284" s="6" t="s">
        <v>23</v>
      </c>
      <c r="F284" s="7" t="s">
        <v>0</v>
      </c>
      <c r="G284" s="7" t="s">
        <v>0</v>
      </c>
      <c r="H284" s="19">
        <f t="shared" si="125"/>
        <v>959617</v>
      </c>
      <c r="I284" s="19">
        <f t="shared" si="126"/>
        <v>822559</v>
      </c>
      <c r="J284" s="19">
        <f t="shared" si="126"/>
        <v>822558.84</v>
      </c>
      <c r="K284" s="9">
        <f t="shared" si="117"/>
        <v>0.99999980548507761</v>
      </c>
      <c r="M284" s="11"/>
      <c r="N284" s="12"/>
      <c r="O284" s="13"/>
    </row>
    <row r="285" spans="1:15" ht="30" x14ac:dyDescent="0.2">
      <c r="A285" s="14" t="s">
        <v>218</v>
      </c>
      <c r="B285" s="3" t="s">
        <v>31</v>
      </c>
      <c r="C285" s="3" t="s">
        <v>13</v>
      </c>
      <c r="D285" s="3" t="s">
        <v>18</v>
      </c>
      <c r="E285" s="3" t="s">
        <v>23</v>
      </c>
      <c r="F285" s="3" t="s">
        <v>219</v>
      </c>
      <c r="G285" s="15" t="s">
        <v>0</v>
      </c>
      <c r="H285" s="18">
        <f t="shared" si="125"/>
        <v>959617</v>
      </c>
      <c r="I285" s="18">
        <f t="shared" si="126"/>
        <v>822559</v>
      </c>
      <c r="J285" s="18">
        <f t="shared" si="126"/>
        <v>822558.84</v>
      </c>
      <c r="K285" s="17">
        <f t="shared" si="117"/>
        <v>0.99999980548507761</v>
      </c>
      <c r="N285" s="12"/>
      <c r="O285" s="13"/>
    </row>
    <row r="286" spans="1:15" ht="30" x14ac:dyDescent="0.2">
      <c r="A286" s="14" t="s">
        <v>156</v>
      </c>
      <c r="B286" s="3" t="s">
        <v>31</v>
      </c>
      <c r="C286" s="3" t="s">
        <v>13</v>
      </c>
      <c r="D286" s="3" t="s">
        <v>18</v>
      </c>
      <c r="E286" s="3" t="s">
        <v>23</v>
      </c>
      <c r="F286" s="3" t="s">
        <v>219</v>
      </c>
      <c r="G286" s="3" t="s">
        <v>157</v>
      </c>
      <c r="H286" s="18">
        <f t="shared" si="125"/>
        <v>959617</v>
      </c>
      <c r="I286" s="18">
        <f t="shared" si="126"/>
        <v>822559</v>
      </c>
      <c r="J286" s="18">
        <f t="shared" si="126"/>
        <v>822558.84</v>
      </c>
      <c r="K286" s="17">
        <f t="shared" si="117"/>
        <v>0.99999980548507761</v>
      </c>
      <c r="N286" s="12"/>
      <c r="O286" s="13"/>
    </row>
    <row r="287" spans="1:15" ht="30" x14ac:dyDescent="0.2">
      <c r="A287" s="14" t="s">
        <v>220</v>
      </c>
      <c r="B287" s="3" t="s">
        <v>31</v>
      </c>
      <c r="C287" s="3" t="s">
        <v>13</v>
      </c>
      <c r="D287" s="3" t="s">
        <v>18</v>
      </c>
      <c r="E287" s="3" t="s">
        <v>23</v>
      </c>
      <c r="F287" s="3" t="s">
        <v>219</v>
      </c>
      <c r="G287" s="3" t="s">
        <v>221</v>
      </c>
      <c r="H287" s="18">
        <v>959617</v>
      </c>
      <c r="I287" s="18">
        <v>822559</v>
      </c>
      <c r="J287" s="18">
        <v>822558.84</v>
      </c>
      <c r="K287" s="17">
        <f t="shared" si="117"/>
        <v>0.99999980548507761</v>
      </c>
      <c r="N287" s="12"/>
      <c r="O287" s="13"/>
    </row>
    <row r="288" spans="1:15" s="10" customFormat="1" ht="71.25" x14ac:dyDescent="0.2">
      <c r="A288" s="5" t="s">
        <v>222</v>
      </c>
      <c r="B288" s="6" t="s">
        <v>31</v>
      </c>
      <c r="C288" s="6" t="s">
        <v>13</v>
      </c>
      <c r="D288" s="6" t="s">
        <v>31</v>
      </c>
      <c r="E288" s="7" t="s">
        <v>0</v>
      </c>
      <c r="F288" s="7" t="s">
        <v>0</v>
      </c>
      <c r="G288" s="7" t="s">
        <v>0</v>
      </c>
      <c r="H288" s="19">
        <f>H289</f>
        <v>6923592</v>
      </c>
      <c r="I288" s="19">
        <f t="shared" ref="I288:J288" si="127">I289</f>
        <v>7927188</v>
      </c>
      <c r="J288" s="19">
        <f t="shared" si="127"/>
        <v>5882542.9699999997</v>
      </c>
      <c r="K288" s="9">
        <f t="shared" si="117"/>
        <v>0.74207183808432442</v>
      </c>
      <c r="M288" s="11"/>
      <c r="N288" s="12"/>
      <c r="O288" s="20"/>
    </row>
    <row r="289" spans="1:15" s="10" customFormat="1" x14ac:dyDescent="0.2">
      <c r="A289" s="5" t="s">
        <v>22</v>
      </c>
      <c r="B289" s="6" t="s">
        <v>31</v>
      </c>
      <c r="C289" s="6" t="s">
        <v>13</v>
      </c>
      <c r="D289" s="6" t="s">
        <v>31</v>
      </c>
      <c r="E289" s="6" t="s">
        <v>23</v>
      </c>
      <c r="F289" s="7" t="s">
        <v>0</v>
      </c>
      <c r="G289" s="7" t="s">
        <v>0</v>
      </c>
      <c r="H289" s="19">
        <f>H290+H293+H301+H306+H309+H313</f>
        <v>6923592</v>
      </c>
      <c r="I289" s="19">
        <f t="shared" ref="I289:J289" si="128">I290+I293+I301+I306+I309+I313</f>
        <v>7927188</v>
      </c>
      <c r="J289" s="19">
        <f t="shared" si="128"/>
        <v>5882542.9699999997</v>
      </c>
      <c r="K289" s="9">
        <f t="shared" si="117"/>
        <v>0.74207183808432442</v>
      </c>
      <c r="M289" s="11"/>
      <c r="N289" s="12"/>
      <c r="O289" s="20"/>
    </row>
    <row r="290" spans="1:15" ht="60" x14ac:dyDescent="0.2">
      <c r="A290" s="14" t="s">
        <v>223</v>
      </c>
      <c r="B290" s="3" t="s">
        <v>31</v>
      </c>
      <c r="C290" s="3" t="s">
        <v>13</v>
      </c>
      <c r="D290" s="3" t="s">
        <v>31</v>
      </c>
      <c r="E290" s="3" t="s">
        <v>23</v>
      </c>
      <c r="F290" s="3" t="s">
        <v>224</v>
      </c>
      <c r="G290" s="15" t="s">
        <v>0</v>
      </c>
      <c r="H290" s="18">
        <f>H291</f>
        <v>54000</v>
      </c>
      <c r="I290" s="18">
        <f t="shared" ref="I290:J291" si="129">I291</f>
        <v>54000</v>
      </c>
      <c r="J290" s="18">
        <f t="shared" si="129"/>
        <v>3000</v>
      </c>
      <c r="K290" s="17">
        <f t="shared" si="117"/>
        <v>5.5555555555555552E-2</v>
      </c>
      <c r="N290" s="12"/>
      <c r="O290" s="13"/>
    </row>
    <row r="291" spans="1:15" ht="30" x14ac:dyDescent="0.2">
      <c r="A291" s="14" t="s">
        <v>156</v>
      </c>
      <c r="B291" s="3" t="s">
        <v>31</v>
      </c>
      <c r="C291" s="3" t="s">
        <v>13</v>
      </c>
      <c r="D291" s="3" t="s">
        <v>31</v>
      </c>
      <c r="E291" s="3" t="s">
        <v>23</v>
      </c>
      <c r="F291" s="3" t="s">
        <v>224</v>
      </c>
      <c r="G291" s="3" t="s">
        <v>157</v>
      </c>
      <c r="H291" s="18">
        <f>H292</f>
        <v>54000</v>
      </c>
      <c r="I291" s="18">
        <f t="shared" si="129"/>
        <v>54000</v>
      </c>
      <c r="J291" s="18">
        <f t="shared" si="129"/>
        <v>3000</v>
      </c>
      <c r="K291" s="17">
        <f t="shared" si="117"/>
        <v>5.5555555555555552E-2</v>
      </c>
      <c r="N291" s="12"/>
      <c r="O291" s="13"/>
    </row>
    <row r="292" spans="1:15" ht="30" x14ac:dyDescent="0.2">
      <c r="A292" s="14" t="s">
        <v>220</v>
      </c>
      <c r="B292" s="3" t="s">
        <v>31</v>
      </c>
      <c r="C292" s="3" t="s">
        <v>13</v>
      </c>
      <c r="D292" s="3" t="s">
        <v>31</v>
      </c>
      <c r="E292" s="3" t="s">
        <v>23</v>
      </c>
      <c r="F292" s="3" t="s">
        <v>224</v>
      </c>
      <c r="G292" s="3" t="s">
        <v>221</v>
      </c>
      <c r="H292" s="18">
        <v>54000</v>
      </c>
      <c r="I292" s="18">
        <v>54000</v>
      </c>
      <c r="J292" s="18">
        <v>3000</v>
      </c>
      <c r="K292" s="17">
        <f t="shared" si="117"/>
        <v>5.5555555555555552E-2</v>
      </c>
      <c r="N292" s="12"/>
      <c r="O292" s="13"/>
    </row>
    <row r="293" spans="1:15" ht="180" x14ac:dyDescent="0.2">
      <c r="A293" s="14" t="s">
        <v>225</v>
      </c>
      <c r="B293" s="3" t="s">
        <v>31</v>
      </c>
      <c r="C293" s="3" t="s">
        <v>13</v>
      </c>
      <c r="D293" s="3" t="s">
        <v>31</v>
      </c>
      <c r="E293" s="3" t="s">
        <v>23</v>
      </c>
      <c r="F293" s="3" t="s">
        <v>226</v>
      </c>
      <c r="G293" s="15" t="s">
        <v>0</v>
      </c>
      <c r="H293" s="18">
        <f>H294+H296+H298</f>
        <v>0</v>
      </c>
      <c r="I293" s="18">
        <f t="shared" ref="I293:J293" si="130">I294+I296+I298</f>
        <v>0</v>
      </c>
      <c r="J293" s="18">
        <f t="shared" si="130"/>
        <v>0</v>
      </c>
      <c r="K293" s="17" t="e">
        <f t="shared" si="117"/>
        <v>#DIV/0!</v>
      </c>
      <c r="N293" s="12"/>
    </row>
    <row r="294" spans="1:15" ht="105" x14ac:dyDescent="0.2">
      <c r="A294" s="14" t="s">
        <v>36</v>
      </c>
      <c r="B294" s="3" t="s">
        <v>31</v>
      </c>
      <c r="C294" s="3" t="s">
        <v>13</v>
      </c>
      <c r="D294" s="3" t="s">
        <v>31</v>
      </c>
      <c r="E294" s="3" t="s">
        <v>23</v>
      </c>
      <c r="F294" s="3" t="s">
        <v>226</v>
      </c>
      <c r="G294" s="3" t="s">
        <v>37</v>
      </c>
      <c r="H294" s="18">
        <f>H295</f>
        <v>0</v>
      </c>
      <c r="I294" s="18">
        <f t="shared" ref="I294:J294" si="131">I295</f>
        <v>0</v>
      </c>
      <c r="J294" s="18">
        <f t="shared" si="131"/>
        <v>0</v>
      </c>
      <c r="K294" s="17" t="e">
        <f t="shared" si="117"/>
        <v>#DIV/0!</v>
      </c>
      <c r="N294" s="12"/>
    </row>
    <row r="295" spans="1:15" ht="45" x14ac:dyDescent="0.2">
      <c r="A295" s="14" t="s">
        <v>38</v>
      </c>
      <c r="B295" s="3" t="s">
        <v>31</v>
      </c>
      <c r="C295" s="3" t="s">
        <v>13</v>
      </c>
      <c r="D295" s="3" t="s">
        <v>31</v>
      </c>
      <c r="E295" s="3" t="s">
        <v>23</v>
      </c>
      <c r="F295" s="3" t="s">
        <v>226</v>
      </c>
      <c r="G295" s="3" t="s">
        <v>39</v>
      </c>
      <c r="H295" s="18">
        <v>0</v>
      </c>
      <c r="I295" s="18">
        <v>0</v>
      </c>
      <c r="J295" s="18">
        <v>0</v>
      </c>
      <c r="K295" s="17" t="e">
        <f t="shared" si="117"/>
        <v>#DIV/0!</v>
      </c>
      <c r="N295" s="12"/>
    </row>
    <row r="296" spans="1:15" ht="45" x14ac:dyDescent="0.2">
      <c r="A296" s="14" t="s">
        <v>26</v>
      </c>
      <c r="B296" s="3" t="s">
        <v>31</v>
      </c>
      <c r="C296" s="3" t="s">
        <v>13</v>
      </c>
      <c r="D296" s="3" t="s">
        <v>31</v>
      </c>
      <c r="E296" s="3" t="s">
        <v>23</v>
      </c>
      <c r="F296" s="3" t="s">
        <v>226</v>
      </c>
      <c r="G296" s="3" t="s">
        <v>27</v>
      </c>
      <c r="H296" s="18">
        <f>H297</f>
        <v>0</v>
      </c>
      <c r="I296" s="18">
        <f t="shared" ref="I296:J296" si="132">I297</f>
        <v>0</v>
      </c>
      <c r="J296" s="18">
        <f t="shared" si="132"/>
        <v>0</v>
      </c>
      <c r="K296" s="17" t="e">
        <f t="shared" si="117"/>
        <v>#DIV/0!</v>
      </c>
      <c r="N296" s="12"/>
    </row>
    <row r="297" spans="1:15" ht="45" x14ac:dyDescent="0.2">
      <c r="A297" s="14" t="s">
        <v>28</v>
      </c>
      <c r="B297" s="3" t="s">
        <v>31</v>
      </c>
      <c r="C297" s="3" t="s">
        <v>13</v>
      </c>
      <c r="D297" s="3" t="s">
        <v>31</v>
      </c>
      <c r="E297" s="3" t="s">
        <v>23</v>
      </c>
      <c r="F297" s="3" t="s">
        <v>226</v>
      </c>
      <c r="G297" s="3" t="s">
        <v>29</v>
      </c>
      <c r="H297" s="18">
        <v>0</v>
      </c>
      <c r="I297" s="18">
        <v>0</v>
      </c>
      <c r="J297" s="18">
        <v>0</v>
      </c>
      <c r="K297" s="17" t="e">
        <f t="shared" si="117"/>
        <v>#DIV/0!</v>
      </c>
      <c r="N297" s="12"/>
    </row>
    <row r="298" spans="1:15" ht="30" x14ac:dyDescent="0.2">
      <c r="A298" s="14" t="s">
        <v>156</v>
      </c>
      <c r="B298" s="3" t="s">
        <v>31</v>
      </c>
      <c r="C298" s="3" t="s">
        <v>13</v>
      </c>
      <c r="D298" s="3" t="s">
        <v>31</v>
      </c>
      <c r="E298" s="3" t="s">
        <v>23</v>
      </c>
      <c r="F298" s="3" t="s">
        <v>226</v>
      </c>
      <c r="G298" s="3" t="s">
        <v>157</v>
      </c>
      <c r="H298" s="18">
        <f>H299+H300</f>
        <v>0</v>
      </c>
      <c r="I298" s="18">
        <f t="shared" ref="I298:J298" si="133">I299+I300</f>
        <v>0</v>
      </c>
      <c r="J298" s="18">
        <f t="shared" si="133"/>
        <v>0</v>
      </c>
      <c r="K298" s="17" t="e">
        <f t="shared" si="117"/>
        <v>#DIV/0!</v>
      </c>
      <c r="N298" s="12"/>
    </row>
    <row r="299" spans="1:15" ht="30" x14ac:dyDescent="0.2">
      <c r="A299" s="14" t="s">
        <v>220</v>
      </c>
      <c r="B299" s="3" t="s">
        <v>31</v>
      </c>
      <c r="C299" s="3" t="s">
        <v>13</v>
      </c>
      <c r="D299" s="3" t="s">
        <v>31</v>
      </c>
      <c r="E299" s="3" t="s">
        <v>23</v>
      </c>
      <c r="F299" s="3" t="s">
        <v>226</v>
      </c>
      <c r="G299" s="3" t="s">
        <v>221</v>
      </c>
      <c r="H299" s="18">
        <v>0</v>
      </c>
      <c r="I299" s="18">
        <v>0</v>
      </c>
      <c r="J299" s="18">
        <v>0</v>
      </c>
      <c r="K299" s="17" t="e">
        <f t="shared" si="117"/>
        <v>#DIV/0!</v>
      </c>
      <c r="N299" s="12"/>
    </row>
    <row r="300" spans="1:15" ht="45" x14ac:dyDescent="0.2">
      <c r="A300" s="14" t="s">
        <v>158</v>
      </c>
      <c r="B300" s="3" t="s">
        <v>31</v>
      </c>
      <c r="C300" s="3" t="s">
        <v>13</v>
      </c>
      <c r="D300" s="3" t="s">
        <v>31</v>
      </c>
      <c r="E300" s="3" t="s">
        <v>23</v>
      </c>
      <c r="F300" s="3" t="s">
        <v>226</v>
      </c>
      <c r="G300" s="3" t="s">
        <v>159</v>
      </c>
      <c r="H300" s="18">
        <v>0</v>
      </c>
      <c r="I300" s="18">
        <v>0</v>
      </c>
      <c r="J300" s="18">
        <v>0</v>
      </c>
      <c r="K300" s="17" t="e">
        <f t="shared" si="117"/>
        <v>#DIV/0!</v>
      </c>
      <c r="N300" s="12"/>
    </row>
    <row r="301" spans="1:15" ht="225" x14ac:dyDescent="0.2">
      <c r="A301" s="14" t="s">
        <v>227</v>
      </c>
      <c r="B301" s="3" t="s">
        <v>31</v>
      </c>
      <c r="C301" s="3" t="s">
        <v>13</v>
      </c>
      <c r="D301" s="3" t="s">
        <v>31</v>
      </c>
      <c r="E301" s="3" t="s">
        <v>23</v>
      </c>
      <c r="F301" s="3" t="s">
        <v>228</v>
      </c>
      <c r="G301" s="15" t="s">
        <v>0</v>
      </c>
      <c r="H301" s="18">
        <f>H302+H304</f>
        <v>650778</v>
      </c>
      <c r="I301" s="18">
        <f t="shared" ref="I301:J301" si="134">I302+I304</f>
        <v>650778</v>
      </c>
      <c r="J301" s="18">
        <f t="shared" si="134"/>
        <v>650778</v>
      </c>
      <c r="K301" s="17">
        <f t="shared" si="117"/>
        <v>1</v>
      </c>
      <c r="N301" s="12"/>
      <c r="O301" s="23"/>
    </row>
    <row r="302" spans="1:15" ht="105" x14ac:dyDescent="0.2">
      <c r="A302" s="14" t="s">
        <v>36</v>
      </c>
      <c r="B302" s="3" t="s">
        <v>31</v>
      </c>
      <c r="C302" s="3" t="s">
        <v>13</v>
      </c>
      <c r="D302" s="3" t="s">
        <v>31</v>
      </c>
      <c r="E302" s="3" t="s">
        <v>23</v>
      </c>
      <c r="F302" s="3" t="s">
        <v>228</v>
      </c>
      <c r="G302" s="3" t="s">
        <v>37</v>
      </c>
      <c r="H302" s="18">
        <f>H303</f>
        <v>437166</v>
      </c>
      <c r="I302" s="18">
        <f t="shared" ref="I302:J302" si="135">I303</f>
        <v>434336.86</v>
      </c>
      <c r="J302" s="18">
        <f t="shared" si="135"/>
        <v>434336.86</v>
      </c>
      <c r="K302" s="17">
        <f t="shared" si="117"/>
        <v>1</v>
      </c>
      <c r="N302" s="12"/>
      <c r="O302" s="23"/>
    </row>
    <row r="303" spans="1:15" ht="45" x14ac:dyDescent="0.2">
      <c r="A303" s="14" t="s">
        <v>38</v>
      </c>
      <c r="B303" s="3" t="s">
        <v>31</v>
      </c>
      <c r="C303" s="3" t="s">
        <v>13</v>
      </c>
      <c r="D303" s="3" t="s">
        <v>31</v>
      </c>
      <c r="E303" s="3" t="s">
        <v>23</v>
      </c>
      <c r="F303" s="3" t="s">
        <v>228</v>
      </c>
      <c r="G303" s="3" t="s">
        <v>39</v>
      </c>
      <c r="H303" s="18">
        <v>437166</v>
      </c>
      <c r="I303" s="18">
        <v>434336.86</v>
      </c>
      <c r="J303" s="18">
        <v>434336.86</v>
      </c>
      <c r="K303" s="17">
        <f t="shared" si="117"/>
        <v>1</v>
      </c>
      <c r="N303" s="12"/>
      <c r="O303" s="23"/>
    </row>
    <row r="304" spans="1:15" ht="45" x14ac:dyDescent="0.2">
      <c r="A304" s="14" t="s">
        <v>26</v>
      </c>
      <c r="B304" s="3" t="s">
        <v>31</v>
      </c>
      <c r="C304" s="3" t="s">
        <v>13</v>
      </c>
      <c r="D304" s="3" t="s">
        <v>31</v>
      </c>
      <c r="E304" s="3" t="s">
        <v>23</v>
      </c>
      <c r="F304" s="3" t="s">
        <v>228</v>
      </c>
      <c r="G304" s="3" t="s">
        <v>27</v>
      </c>
      <c r="H304" s="18">
        <f>H305</f>
        <v>213612</v>
      </c>
      <c r="I304" s="18">
        <f t="shared" ref="I304:J304" si="136">I305</f>
        <v>216441.14</v>
      </c>
      <c r="J304" s="18">
        <f t="shared" si="136"/>
        <v>216441.14</v>
      </c>
      <c r="K304" s="17">
        <f t="shared" si="117"/>
        <v>1</v>
      </c>
      <c r="N304" s="12"/>
      <c r="O304" s="23"/>
    </row>
    <row r="305" spans="1:15" ht="45" x14ac:dyDescent="0.2">
      <c r="A305" s="14" t="s">
        <v>28</v>
      </c>
      <c r="B305" s="3" t="s">
        <v>31</v>
      </c>
      <c r="C305" s="3" t="s">
        <v>13</v>
      </c>
      <c r="D305" s="3" t="s">
        <v>31</v>
      </c>
      <c r="E305" s="3" t="s">
        <v>23</v>
      </c>
      <c r="F305" s="3" t="s">
        <v>228</v>
      </c>
      <c r="G305" s="3" t="s">
        <v>29</v>
      </c>
      <c r="H305" s="18">
        <v>213612</v>
      </c>
      <c r="I305" s="18">
        <v>216441.14</v>
      </c>
      <c r="J305" s="18">
        <v>216441.14</v>
      </c>
      <c r="K305" s="17">
        <f t="shared" si="117"/>
        <v>1</v>
      </c>
      <c r="N305" s="12"/>
      <c r="O305" s="23"/>
    </row>
    <row r="306" spans="1:15" ht="225" x14ac:dyDescent="0.2">
      <c r="A306" s="14" t="s">
        <v>229</v>
      </c>
      <c r="B306" s="3" t="s">
        <v>31</v>
      </c>
      <c r="C306" s="3" t="s">
        <v>13</v>
      </c>
      <c r="D306" s="3" t="s">
        <v>31</v>
      </c>
      <c r="E306" s="3" t="s">
        <v>23</v>
      </c>
      <c r="F306" s="3" t="s">
        <v>230</v>
      </c>
      <c r="G306" s="15" t="s">
        <v>0</v>
      </c>
      <c r="H306" s="18">
        <f>H307</f>
        <v>21000</v>
      </c>
      <c r="I306" s="18">
        <f t="shared" ref="I306:J307" si="137">I307</f>
        <v>21000</v>
      </c>
      <c r="J306" s="18">
        <f t="shared" si="137"/>
        <v>0</v>
      </c>
      <c r="K306" s="17">
        <f t="shared" si="117"/>
        <v>0</v>
      </c>
      <c r="N306" s="12"/>
      <c r="O306" s="23"/>
    </row>
    <row r="307" spans="1:15" ht="45" x14ac:dyDescent="0.2">
      <c r="A307" s="14" t="s">
        <v>26</v>
      </c>
      <c r="B307" s="3" t="s">
        <v>31</v>
      </c>
      <c r="C307" s="3" t="s">
        <v>13</v>
      </c>
      <c r="D307" s="3" t="s">
        <v>31</v>
      </c>
      <c r="E307" s="3" t="s">
        <v>23</v>
      </c>
      <c r="F307" s="3" t="s">
        <v>230</v>
      </c>
      <c r="G307" s="3" t="s">
        <v>27</v>
      </c>
      <c r="H307" s="18">
        <f>H308</f>
        <v>21000</v>
      </c>
      <c r="I307" s="18">
        <f t="shared" si="137"/>
        <v>21000</v>
      </c>
      <c r="J307" s="18">
        <f t="shared" si="137"/>
        <v>0</v>
      </c>
      <c r="K307" s="17">
        <f t="shared" si="117"/>
        <v>0</v>
      </c>
      <c r="N307" s="12"/>
      <c r="O307" s="23"/>
    </row>
    <row r="308" spans="1:15" ht="45" x14ac:dyDescent="0.2">
      <c r="A308" s="14" t="s">
        <v>28</v>
      </c>
      <c r="B308" s="3" t="s">
        <v>31</v>
      </c>
      <c r="C308" s="3" t="s">
        <v>13</v>
      </c>
      <c r="D308" s="3" t="s">
        <v>31</v>
      </c>
      <c r="E308" s="3" t="s">
        <v>23</v>
      </c>
      <c r="F308" s="3" t="s">
        <v>230</v>
      </c>
      <c r="G308" s="3" t="s">
        <v>29</v>
      </c>
      <c r="H308" s="18">
        <v>21000</v>
      </c>
      <c r="I308" s="18">
        <v>21000</v>
      </c>
      <c r="J308" s="18">
        <v>0</v>
      </c>
      <c r="K308" s="17">
        <f t="shared" si="117"/>
        <v>0</v>
      </c>
      <c r="N308" s="12"/>
      <c r="O308" s="23"/>
    </row>
    <row r="309" spans="1:15" ht="270" x14ac:dyDescent="0.2">
      <c r="A309" s="14" t="s">
        <v>231</v>
      </c>
      <c r="B309" s="3" t="s">
        <v>31</v>
      </c>
      <c r="C309" s="3" t="s">
        <v>13</v>
      </c>
      <c r="D309" s="3" t="s">
        <v>31</v>
      </c>
      <c r="E309" s="3" t="s">
        <v>23</v>
      </c>
      <c r="F309" s="3" t="s">
        <v>232</v>
      </c>
      <c r="G309" s="15" t="s">
        <v>0</v>
      </c>
      <c r="H309" s="18">
        <f>H310</f>
        <v>4190622</v>
      </c>
      <c r="I309" s="18">
        <f t="shared" ref="I309:J309" si="138">I310</f>
        <v>4190622</v>
      </c>
      <c r="J309" s="18">
        <f t="shared" si="138"/>
        <v>2989664.9699999997</v>
      </c>
      <c r="K309" s="17">
        <f t="shared" si="117"/>
        <v>0.71341795322985457</v>
      </c>
      <c r="N309" s="12"/>
      <c r="O309" s="13"/>
    </row>
    <row r="310" spans="1:15" ht="30" x14ac:dyDescent="0.2">
      <c r="A310" s="14" t="s">
        <v>156</v>
      </c>
      <c r="B310" s="3" t="s">
        <v>31</v>
      </c>
      <c r="C310" s="3" t="s">
        <v>13</v>
      </c>
      <c r="D310" s="3" t="s">
        <v>31</v>
      </c>
      <c r="E310" s="3" t="s">
        <v>23</v>
      </c>
      <c r="F310" s="3" t="s">
        <v>232</v>
      </c>
      <c r="G310" s="3" t="s">
        <v>157</v>
      </c>
      <c r="H310" s="18">
        <f>H311+H312</f>
        <v>4190622</v>
      </c>
      <c r="I310" s="18">
        <f t="shared" ref="I310:J310" si="139">I311+I312</f>
        <v>4190622</v>
      </c>
      <c r="J310" s="18">
        <f t="shared" si="139"/>
        <v>2989664.9699999997</v>
      </c>
      <c r="K310" s="17">
        <f t="shared" si="117"/>
        <v>0.71341795322985457</v>
      </c>
      <c r="N310" s="12"/>
      <c r="O310" s="13"/>
    </row>
    <row r="311" spans="1:15" ht="30" x14ac:dyDescent="0.2">
      <c r="A311" s="14" t="s">
        <v>220</v>
      </c>
      <c r="B311" s="3" t="s">
        <v>31</v>
      </c>
      <c r="C311" s="3" t="s">
        <v>13</v>
      </c>
      <c r="D311" s="3" t="s">
        <v>31</v>
      </c>
      <c r="E311" s="3" t="s">
        <v>23</v>
      </c>
      <c r="F311" s="3" t="s">
        <v>232</v>
      </c>
      <c r="G311" s="3" t="s">
        <v>221</v>
      </c>
      <c r="H311" s="18">
        <v>3119652</v>
      </c>
      <c r="I311" s="18">
        <v>3119652</v>
      </c>
      <c r="J311" s="18">
        <v>2278640.4</v>
      </c>
      <c r="K311" s="17">
        <f t="shared" si="117"/>
        <v>0.7304149308961384</v>
      </c>
      <c r="N311" s="12"/>
      <c r="O311" s="13"/>
    </row>
    <row r="312" spans="1:15" ht="45" x14ac:dyDescent="0.2">
      <c r="A312" s="14" t="s">
        <v>158</v>
      </c>
      <c r="B312" s="3" t="s">
        <v>31</v>
      </c>
      <c r="C312" s="3" t="s">
        <v>13</v>
      </c>
      <c r="D312" s="3" t="s">
        <v>31</v>
      </c>
      <c r="E312" s="3" t="s">
        <v>23</v>
      </c>
      <c r="F312" s="3" t="s">
        <v>232</v>
      </c>
      <c r="G312" s="3" t="s">
        <v>159</v>
      </c>
      <c r="H312" s="18">
        <v>1070970</v>
      </c>
      <c r="I312" s="18">
        <v>1070970</v>
      </c>
      <c r="J312" s="18">
        <v>711024.57</v>
      </c>
      <c r="K312" s="17">
        <f t="shared" si="117"/>
        <v>0.66390708423205125</v>
      </c>
      <c r="N312" s="12"/>
      <c r="O312" s="13"/>
    </row>
    <row r="313" spans="1:15" ht="90" x14ac:dyDescent="0.2">
      <c r="A313" s="14" t="s">
        <v>233</v>
      </c>
      <c r="B313" s="3" t="s">
        <v>31</v>
      </c>
      <c r="C313" s="3" t="s">
        <v>13</v>
      </c>
      <c r="D313" s="3" t="s">
        <v>31</v>
      </c>
      <c r="E313" s="3" t="s">
        <v>23</v>
      </c>
      <c r="F313" s="3" t="s">
        <v>234</v>
      </c>
      <c r="G313" s="15" t="s">
        <v>0</v>
      </c>
      <c r="H313" s="18">
        <f>H314</f>
        <v>2007192</v>
      </c>
      <c r="I313" s="18">
        <f t="shared" ref="I313:J314" si="140">I314</f>
        <v>3010788</v>
      </c>
      <c r="J313" s="18">
        <f t="shared" si="140"/>
        <v>2239100</v>
      </c>
      <c r="K313" s="17">
        <f t="shared" si="117"/>
        <v>0.74369234897973557</v>
      </c>
      <c r="N313" s="12"/>
      <c r="O313" s="13"/>
    </row>
    <row r="314" spans="1:15" ht="45" x14ac:dyDescent="0.2">
      <c r="A314" s="14" t="s">
        <v>108</v>
      </c>
      <c r="B314" s="3" t="s">
        <v>31</v>
      </c>
      <c r="C314" s="3" t="s">
        <v>13</v>
      </c>
      <c r="D314" s="3" t="s">
        <v>31</v>
      </c>
      <c r="E314" s="3" t="s">
        <v>23</v>
      </c>
      <c r="F314" s="3" t="s">
        <v>234</v>
      </c>
      <c r="G314" s="3" t="s">
        <v>109</v>
      </c>
      <c r="H314" s="18">
        <f>H315</f>
        <v>2007192</v>
      </c>
      <c r="I314" s="18">
        <f t="shared" si="140"/>
        <v>3010788</v>
      </c>
      <c r="J314" s="18">
        <f t="shared" si="140"/>
        <v>2239100</v>
      </c>
      <c r="K314" s="17">
        <f t="shared" si="117"/>
        <v>0.74369234897973557</v>
      </c>
      <c r="N314" s="12"/>
      <c r="O314" s="13"/>
    </row>
    <row r="315" spans="1:15" x14ac:dyDescent="0.2">
      <c r="A315" s="14" t="s">
        <v>110</v>
      </c>
      <c r="B315" s="3" t="s">
        <v>31</v>
      </c>
      <c r="C315" s="3" t="s">
        <v>13</v>
      </c>
      <c r="D315" s="3" t="s">
        <v>31</v>
      </c>
      <c r="E315" s="3" t="s">
        <v>23</v>
      </c>
      <c r="F315" s="3" t="s">
        <v>234</v>
      </c>
      <c r="G315" s="3" t="s">
        <v>111</v>
      </c>
      <c r="H315" s="18">
        <v>2007192</v>
      </c>
      <c r="I315" s="18">
        <v>3010788</v>
      </c>
      <c r="J315" s="18">
        <v>2239100</v>
      </c>
      <c r="K315" s="17">
        <f t="shared" si="117"/>
        <v>0.74369234897973557</v>
      </c>
      <c r="N315" s="12"/>
      <c r="O315" s="13"/>
    </row>
    <row r="316" spans="1:15" s="10" customFormat="1" ht="85.5" x14ac:dyDescent="0.2">
      <c r="A316" s="5" t="s">
        <v>235</v>
      </c>
      <c r="B316" s="6" t="s">
        <v>31</v>
      </c>
      <c r="C316" s="6" t="s">
        <v>13</v>
      </c>
      <c r="D316" s="6" t="s">
        <v>59</v>
      </c>
      <c r="E316" s="7" t="s">
        <v>0</v>
      </c>
      <c r="F316" s="7" t="s">
        <v>0</v>
      </c>
      <c r="G316" s="7" t="s">
        <v>0</v>
      </c>
      <c r="H316" s="19">
        <f>H317</f>
        <v>108024.78</v>
      </c>
      <c r="I316" s="19">
        <f t="shared" ref="I316:J319" si="141">I317</f>
        <v>108024.78</v>
      </c>
      <c r="J316" s="19">
        <f t="shared" si="141"/>
        <v>36008.239999999998</v>
      </c>
      <c r="K316" s="9">
        <f t="shared" si="117"/>
        <v>0.33333314819062809</v>
      </c>
      <c r="M316" s="11"/>
      <c r="N316" s="12"/>
      <c r="O316" s="13"/>
    </row>
    <row r="317" spans="1:15" s="10" customFormat="1" x14ac:dyDescent="0.2">
      <c r="A317" s="5" t="s">
        <v>22</v>
      </c>
      <c r="B317" s="6" t="s">
        <v>31</v>
      </c>
      <c r="C317" s="6" t="s">
        <v>13</v>
      </c>
      <c r="D317" s="6" t="s">
        <v>59</v>
      </c>
      <c r="E317" s="6" t="s">
        <v>23</v>
      </c>
      <c r="F317" s="7" t="s">
        <v>0</v>
      </c>
      <c r="G317" s="7" t="s">
        <v>0</v>
      </c>
      <c r="H317" s="19">
        <f>H318</f>
        <v>108024.78</v>
      </c>
      <c r="I317" s="19">
        <f t="shared" si="141"/>
        <v>108024.78</v>
      </c>
      <c r="J317" s="19">
        <f t="shared" si="141"/>
        <v>36008.239999999998</v>
      </c>
      <c r="K317" s="9">
        <f t="shared" si="117"/>
        <v>0.33333314819062809</v>
      </c>
      <c r="M317" s="11"/>
      <c r="N317" s="12"/>
      <c r="O317" s="13"/>
    </row>
    <row r="318" spans="1:15" ht="60" x14ac:dyDescent="0.2">
      <c r="A318" s="14" t="s">
        <v>236</v>
      </c>
      <c r="B318" s="3" t="s">
        <v>31</v>
      </c>
      <c r="C318" s="3" t="s">
        <v>13</v>
      </c>
      <c r="D318" s="3" t="s">
        <v>59</v>
      </c>
      <c r="E318" s="3" t="s">
        <v>23</v>
      </c>
      <c r="F318" s="3" t="s">
        <v>237</v>
      </c>
      <c r="G318" s="15" t="s">
        <v>0</v>
      </c>
      <c r="H318" s="18">
        <f>H319</f>
        <v>108024.78</v>
      </c>
      <c r="I318" s="18">
        <f t="shared" si="141"/>
        <v>108024.78</v>
      </c>
      <c r="J318" s="18">
        <f t="shared" si="141"/>
        <v>36008.239999999998</v>
      </c>
      <c r="K318" s="17">
        <f t="shared" si="117"/>
        <v>0.33333314819062809</v>
      </c>
      <c r="N318" s="12"/>
      <c r="O318" s="13"/>
    </row>
    <row r="319" spans="1:15" ht="30" x14ac:dyDescent="0.2">
      <c r="A319" s="14" t="s">
        <v>156</v>
      </c>
      <c r="B319" s="3" t="s">
        <v>31</v>
      </c>
      <c r="C319" s="3" t="s">
        <v>13</v>
      </c>
      <c r="D319" s="3" t="s">
        <v>59</v>
      </c>
      <c r="E319" s="3" t="s">
        <v>23</v>
      </c>
      <c r="F319" s="3" t="s">
        <v>237</v>
      </c>
      <c r="G319" s="3" t="s">
        <v>157</v>
      </c>
      <c r="H319" s="18">
        <f>H320</f>
        <v>108024.78</v>
      </c>
      <c r="I319" s="18">
        <f t="shared" si="141"/>
        <v>108024.78</v>
      </c>
      <c r="J319" s="18">
        <f t="shared" si="141"/>
        <v>36008.239999999998</v>
      </c>
      <c r="K319" s="17">
        <f t="shared" si="117"/>
        <v>0.33333314819062809</v>
      </c>
      <c r="N319" s="12"/>
      <c r="O319" s="13"/>
    </row>
    <row r="320" spans="1:15" ht="30" x14ac:dyDescent="0.2">
      <c r="A320" s="14" t="s">
        <v>220</v>
      </c>
      <c r="B320" s="3" t="s">
        <v>31</v>
      </c>
      <c r="C320" s="3" t="s">
        <v>13</v>
      </c>
      <c r="D320" s="3" t="s">
        <v>59</v>
      </c>
      <c r="E320" s="3" t="s">
        <v>23</v>
      </c>
      <c r="F320" s="3" t="s">
        <v>237</v>
      </c>
      <c r="G320" s="3" t="s">
        <v>221</v>
      </c>
      <c r="H320" s="18">
        <v>108024.78</v>
      </c>
      <c r="I320" s="18">
        <v>108024.78</v>
      </c>
      <c r="J320" s="18">
        <v>36008.239999999998</v>
      </c>
      <c r="K320" s="17">
        <f t="shared" si="117"/>
        <v>0.33333314819062809</v>
      </c>
      <c r="N320" s="12"/>
      <c r="O320" s="13"/>
    </row>
    <row r="321" spans="1:15" s="10" customFormat="1" ht="42.75" x14ac:dyDescent="0.2">
      <c r="A321" s="5" t="s">
        <v>238</v>
      </c>
      <c r="B321" s="6" t="s">
        <v>31</v>
      </c>
      <c r="C321" s="6" t="s">
        <v>13</v>
      </c>
      <c r="D321" s="6" t="s">
        <v>123</v>
      </c>
      <c r="E321" s="7" t="s">
        <v>0</v>
      </c>
      <c r="F321" s="7" t="s">
        <v>0</v>
      </c>
      <c r="G321" s="7" t="s">
        <v>0</v>
      </c>
      <c r="H321" s="19">
        <f t="shared" ref="H321:H324" si="142">H322</f>
        <v>339885</v>
      </c>
      <c r="I321" s="19">
        <f t="shared" ref="I321:J324" si="143">I322</f>
        <v>339885</v>
      </c>
      <c r="J321" s="19">
        <f t="shared" si="143"/>
        <v>339885</v>
      </c>
      <c r="K321" s="9">
        <f t="shared" si="117"/>
        <v>1</v>
      </c>
      <c r="M321" s="11"/>
      <c r="N321" s="12"/>
      <c r="O321" s="13"/>
    </row>
    <row r="322" spans="1:15" s="10" customFormat="1" x14ac:dyDescent="0.2">
      <c r="A322" s="5" t="s">
        <v>22</v>
      </c>
      <c r="B322" s="6" t="s">
        <v>31</v>
      </c>
      <c r="C322" s="6" t="s">
        <v>13</v>
      </c>
      <c r="D322" s="6" t="s">
        <v>123</v>
      </c>
      <c r="E322" s="6" t="s">
        <v>23</v>
      </c>
      <c r="F322" s="7" t="s">
        <v>0</v>
      </c>
      <c r="G322" s="7" t="s">
        <v>0</v>
      </c>
      <c r="H322" s="19">
        <f t="shared" si="142"/>
        <v>339885</v>
      </c>
      <c r="I322" s="19">
        <f t="shared" si="143"/>
        <v>339885</v>
      </c>
      <c r="J322" s="19">
        <f t="shared" si="143"/>
        <v>339885</v>
      </c>
      <c r="K322" s="9">
        <f t="shared" si="117"/>
        <v>1</v>
      </c>
      <c r="M322" s="11"/>
      <c r="N322" s="12"/>
      <c r="O322" s="13"/>
    </row>
    <row r="323" spans="1:15" ht="30" x14ac:dyDescent="0.2">
      <c r="A323" s="14" t="s">
        <v>239</v>
      </c>
      <c r="B323" s="3" t="s">
        <v>31</v>
      </c>
      <c r="C323" s="3" t="s">
        <v>13</v>
      </c>
      <c r="D323" s="3" t="s">
        <v>123</v>
      </c>
      <c r="E323" s="3" t="s">
        <v>23</v>
      </c>
      <c r="F323" s="3" t="s">
        <v>240</v>
      </c>
      <c r="G323" s="15" t="s">
        <v>0</v>
      </c>
      <c r="H323" s="18">
        <f t="shared" si="142"/>
        <v>339885</v>
      </c>
      <c r="I323" s="18">
        <f t="shared" si="143"/>
        <v>339885</v>
      </c>
      <c r="J323" s="18">
        <f t="shared" si="143"/>
        <v>339885</v>
      </c>
      <c r="K323" s="17">
        <f t="shared" si="117"/>
        <v>1</v>
      </c>
      <c r="N323" s="12"/>
      <c r="O323" s="13"/>
    </row>
    <row r="324" spans="1:15" ht="30" x14ac:dyDescent="0.2">
      <c r="A324" s="14" t="s">
        <v>156</v>
      </c>
      <c r="B324" s="3" t="s">
        <v>31</v>
      </c>
      <c r="C324" s="3" t="s">
        <v>13</v>
      </c>
      <c r="D324" s="3" t="s">
        <v>123</v>
      </c>
      <c r="E324" s="3" t="s">
        <v>23</v>
      </c>
      <c r="F324" s="3" t="s">
        <v>240</v>
      </c>
      <c r="G324" s="3" t="s">
        <v>157</v>
      </c>
      <c r="H324" s="18">
        <f t="shared" si="142"/>
        <v>339885</v>
      </c>
      <c r="I324" s="18">
        <f t="shared" si="143"/>
        <v>339885</v>
      </c>
      <c r="J324" s="18">
        <f t="shared" si="143"/>
        <v>339885</v>
      </c>
      <c r="K324" s="17">
        <f t="shared" si="117"/>
        <v>1</v>
      </c>
      <c r="N324" s="12"/>
      <c r="O324" s="13"/>
    </row>
    <row r="325" spans="1:15" ht="45" x14ac:dyDescent="0.2">
      <c r="A325" s="14" t="s">
        <v>158</v>
      </c>
      <c r="B325" s="3" t="s">
        <v>31</v>
      </c>
      <c r="C325" s="3" t="s">
        <v>13</v>
      </c>
      <c r="D325" s="3" t="s">
        <v>123</v>
      </c>
      <c r="E325" s="3" t="s">
        <v>23</v>
      </c>
      <c r="F325" s="3" t="s">
        <v>240</v>
      </c>
      <c r="G325" s="3" t="s">
        <v>159</v>
      </c>
      <c r="H325" s="18">
        <v>339885</v>
      </c>
      <c r="I325" s="18">
        <v>339885</v>
      </c>
      <c r="J325" s="18">
        <v>339885</v>
      </c>
      <c r="K325" s="17">
        <f t="shared" ref="K325:K388" si="144">J325/I325</f>
        <v>1</v>
      </c>
      <c r="N325" s="12"/>
      <c r="O325" s="13"/>
    </row>
    <row r="326" spans="1:15" s="10" customFormat="1" ht="42.75" x14ac:dyDescent="0.2">
      <c r="A326" s="5" t="s">
        <v>241</v>
      </c>
      <c r="B326" s="6" t="s">
        <v>31</v>
      </c>
      <c r="C326" s="6" t="s">
        <v>14</v>
      </c>
      <c r="D326" s="6" t="s">
        <v>0</v>
      </c>
      <c r="E326" s="7" t="s">
        <v>0</v>
      </c>
      <c r="F326" s="7" t="s">
        <v>0</v>
      </c>
      <c r="G326" s="7" t="s">
        <v>0</v>
      </c>
      <c r="H326" s="19">
        <f>H327</f>
        <v>10562257</v>
      </c>
      <c r="I326" s="19">
        <f t="shared" ref="I326:J327" si="145">I327</f>
        <v>10044891.83</v>
      </c>
      <c r="J326" s="19">
        <f t="shared" si="145"/>
        <v>10003477.82</v>
      </c>
      <c r="K326" s="9">
        <f t="shared" si="144"/>
        <v>0.99587710741928415</v>
      </c>
      <c r="M326" s="11"/>
      <c r="N326" s="12"/>
      <c r="O326" s="20"/>
    </row>
    <row r="327" spans="1:15" s="10" customFormat="1" ht="42.75" x14ac:dyDescent="0.2">
      <c r="A327" s="5" t="s">
        <v>242</v>
      </c>
      <c r="B327" s="6" t="s">
        <v>31</v>
      </c>
      <c r="C327" s="6" t="s">
        <v>14</v>
      </c>
      <c r="D327" s="6" t="s">
        <v>18</v>
      </c>
      <c r="E327" s="7" t="s">
        <v>0</v>
      </c>
      <c r="F327" s="7" t="s">
        <v>0</v>
      </c>
      <c r="G327" s="7" t="s">
        <v>0</v>
      </c>
      <c r="H327" s="19">
        <f>H328</f>
        <v>10562257</v>
      </c>
      <c r="I327" s="19">
        <f t="shared" si="145"/>
        <v>10044891.83</v>
      </c>
      <c r="J327" s="19">
        <f t="shared" si="145"/>
        <v>10003477.82</v>
      </c>
      <c r="K327" s="9">
        <f t="shared" si="144"/>
        <v>0.99587710741928415</v>
      </c>
      <c r="M327" s="11"/>
      <c r="N327" s="12"/>
      <c r="O327" s="20"/>
    </row>
    <row r="328" spans="1:15" s="10" customFormat="1" x14ac:dyDescent="0.2">
      <c r="A328" s="5" t="s">
        <v>22</v>
      </c>
      <c r="B328" s="6" t="s">
        <v>31</v>
      </c>
      <c r="C328" s="6" t="s">
        <v>14</v>
      </c>
      <c r="D328" s="6" t="s">
        <v>18</v>
      </c>
      <c r="E328" s="6" t="s">
        <v>23</v>
      </c>
      <c r="F328" s="7" t="s">
        <v>0</v>
      </c>
      <c r="G328" s="7" t="s">
        <v>0</v>
      </c>
      <c r="H328" s="19">
        <f>H329+H332+H335+H338</f>
        <v>10562257</v>
      </c>
      <c r="I328" s="19">
        <f t="shared" ref="I328:J328" si="146">I329+I332+I335+I338</f>
        <v>10044891.83</v>
      </c>
      <c r="J328" s="19">
        <f t="shared" si="146"/>
        <v>10003477.82</v>
      </c>
      <c r="K328" s="9">
        <f t="shared" si="144"/>
        <v>0.99587710741928415</v>
      </c>
      <c r="M328" s="11"/>
      <c r="N328" s="12"/>
      <c r="O328" s="20"/>
    </row>
    <row r="329" spans="1:15" x14ac:dyDescent="0.2">
      <c r="A329" s="14" t="s">
        <v>243</v>
      </c>
      <c r="B329" s="3" t="s">
        <v>31</v>
      </c>
      <c r="C329" s="3" t="s">
        <v>14</v>
      </c>
      <c r="D329" s="3" t="s">
        <v>18</v>
      </c>
      <c r="E329" s="3" t="s">
        <v>23</v>
      </c>
      <c r="F329" s="3" t="s">
        <v>244</v>
      </c>
      <c r="G329" s="15" t="s">
        <v>0</v>
      </c>
      <c r="H329" s="18">
        <f>H330</f>
        <v>1962260</v>
      </c>
      <c r="I329" s="18">
        <f t="shared" ref="I329:J330" si="147">I330</f>
        <v>1967425</v>
      </c>
      <c r="J329" s="18">
        <f t="shared" si="147"/>
        <v>1926010.99</v>
      </c>
      <c r="K329" s="17">
        <f t="shared" si="144"/>
        <v>0.97895014549474568</v>
      </c>
      <c r="N329" s="12"/>
      <c r="O329" s="13"/>
    </row>
    <row r="330" spans="1:15" ht="60" x14ac:dyDescent="0.2">
      <c r="A330" s="14" t="s">
        <v>62</v>
      </c>
      <c r="B330" s="3" t="s">
        <v>31</v>
      </c>
      <c r="C330" s="3" t="s">
        <v>14</v>
      </c>
      <c r="D330" s="3" t="s">
        <v>18</v>
      </c>
      <c r="E330" s="3" t="s">
        <v>23</v>
      </c>
      <c r="F330" s="3" t="s">
        <v>244</v>
      </c>
      <c r="G330" s="3" t="s">
        <v>63</v>
      </c>
      <c r="H330" s="18">
        <f>H331</f>
        <v>1962260</v>
      </c>
      <c r="I330" s="18">
        <f t="shared" si="147"/>
        <v>1967425</v>
      </c>
      <c r="J330" s="18">
        <f t="shared" si="147"/>
        <v>1926010.99</v>
      </c>
      <c r="K330" s="17">
        <f t="shared" si="144"/>
        <v>0.97895014549474568</v>
      </c>
      <c r="N330" s="12"/>
      <c r="O330" s="13"/>
    </row>
    <row r="331" spans="1:15" x14ac:dyDescent="0.2">
      <c r="A331" s="14" t="s">
        <v>64</v>
      </c>
      <c r="B331" s="3" t="s">
        <v>31</v>
      </c>
      <c r="C331" s="3" t="s">
        <v>14</v>
      </c>
      <c r="D331" s="3" t="s">
        <v>18</v>
      </c>
      <c r="E331" s="3" t="s">
        <v>23</v>
      </c>
      <c r="F331" s="3" t="s">
        <v>244</v>
      </c>
      <c r="G331" s="3" t="s">
        <v>65</v>
      </c>
      <c r="H331" s="18">
        <v>1962260</v>
      </c>
      <c r="I331" s="18">
        <v>1967425</v>
      </c>
      <c r="J331" s="18">
        <v>1926010.99</v>
      </c>
      <c r="K331" s="17">
        <f t="shared" si="144"/>
        <v>0.97895014549474568</v>
      </c>
      <c r="N331" s="12"/>
      <c r="O331" s="13"/>
    </row>
    <row r="332" spans="1:15" ht="30" x14ac:dyDescent="0.2">
      <c r="A332" s="14" t="s">
        <v>245</v>
      </c>
      <c r="B332" s="3" t="s">
        <v>31</v>
      </c>
      <c r="C332" s="3" t="s">
        <v>14</v>
      </c>
      <c r="D332" s="3" t="s">
        <v>18</v>
      </c>
      <c r="E332" s="3" t="s">
        <v>23</v>
      </c>
      <c r="F332" s="3" t="s">
        <v>246</v>
      </c>
      <c r="G332" s="15" t="s">
        <v>0</v>
      </c>
      <c r="H332" s="18">
        <f>H333</f>
        <v>7954836</v>
      </c>
      <c r="I332" s="18">
        <f t="shared" ref="I332:J333" si="148">I333</f>
        <v>8001266.8300000001</v>
      </c>
      <c r="J332" s="18">
        <f t="shared" si="148"/>
        <v>8001266.8300000001</v>
      </c>
      <c r="K332" s="17">
        <f t="shared" si="144"/>
        <v>1</v>
      </c>
      <c r="N332" s="12"/>
      <c r="O332" s="13"/>
    </row>
    <row r="333" spans="1:15" ht="60" x14ac:dyDescent="0.2">
      <c r="A333" s="14" t="s">
        <v>62</v>
      </c>
      <c r="B333" s="3" t="s">
        <v>31</v>
      </c>
      <c r="C333" s="3" t="s">
        <v>14</v>
      </c>
      <c r="D333" s="3" t="s">
        <v>18</v>
      </c>
      <c r="E333" s="3" t="s">
        <v>23</v>
      </c>
      <c r="F333" s="3" t="s">
        <v>246</v>
      </c>
      <c r="G333" s="3" t="s">
        <v>63</v>
      </c>
      <c r="H333" s="18">
        <f>H334</f>
        <v>7954836</v>
      </c>
      <c r="I333" s="18">
        <f t="shared" si="148"/>
        <v>8001266.8300000001</v>
      </c>
      <c r="J333" s="18">
        <f t="shared" si="148"/>
        <v>8001266.8300000001</v>
      </c>
      <c r="K333" s="17">
        <f t="shared" si="144"/>
        <v>1</v>
      </c>
      <c r="N333" s="12"/>
      <c r="O333" s="13"/>
    </row>
    <row r="334" spans="1:15" x14ac:dyDescent="0.2">
      <c r="A334" s="14" t="s">
        <v>170</v>
      </c>
      <c r="B334" s="3" t="s">
        <v>31</v>
      </c>
      <c r="C334" s="3" t="s">
        <v>14</v>
      </c>
      <c r="D334" s="3" t="s">
        <v>18</v>
      </c>
      <c r="E334" s="3" t="s">
        <v>23</v>
      </c>
      <c r="F334" s="3" t="s">
        <v>246</v>
      </c>
      <c r="G334" s="3" t="s">
        <v>171</v>
      </c>
      <c r="H334" s="18">
        <v>7954836</v>
      </c>
      <c r="I334" s="18">
        <v>8001266.8300000001</v>
      </c>
      <c r="J334" s="18">
        <v>8001266.8300000001</v>
      </c>
      <c r="K334" s="17">
        <f t="shared" si="144"/>
        <v>1</v>
      </c>
      <c r="N334" s="12"/>
      <c r="O334" s="13"/>
    </row>
    <row r="335" spans="1:15" ht="60" x14ac:dyDescent="0.2">
      <c r="A335" s="14" t="s">
        <v>70</v>
      </c>
      <c r="B335" s="3" t="s">
        <v>31</v>
      </c>
      <c r="C335" s="3" t="s">
        <v>14</v>
      </c>
      <c r="D335" s="3" t="s">
        <v>18</v>
      </c>
      <c r="E335" s="3" t="s">
        <v>23</v>
      </c>
      <c r="F335" s="3" t="s">
        <v>71</v>
      </c>
      <c r="G335" s="15" t="s">
        <v>0</v>
      </c>
      <c r="H335" s="18">
        <f>H336</f>
        <v>645161</v>
      </c>
      <c r="I335" s="18">
        <f t="shared" ref="I335:J336" si="149">I336</f>
        <v>76200</v>
      </c>
      <c r="J335" s="18">
        <f t="shared" si="149"/>
        <v>76200</v>
      </c>
      <c r="K335" s="17">
        <f t="shared" si="144"/>
        <v>1</v>
      </c>
      <c r="N335" s="12"/>
      <c r="O335" s="13"/>
    </row>
    <row r="336" spans="1:15" ht="60" x14ac:dyDescent="0.2">
      <c r="A336" s="14" t="s">
        <v>62</v>
      </c>
      <c r="B336" s="3" t="s">
        <v>31</v>
      </c>
      <c r="C336" s="3" t="s">
        <v>14</v>
      </c>
      <c r="D336" s="3" t="s">
        <v>18</v>
      </c>
      <c r="E336" s="3" t="s">
        <v>23</v>
      </c>
      <c r="F336" s="3" t="s">
        <v>71</v>
      </c>
      <c r="G336" s="3" t="s">
        <v>63</v>
      </c>
      <c r="H336" s="18">
        <f>H337</f>
        <v>645161</v>
      </c>
      <c r="I336" s="18">
        <f t="shared" si="149"/>
        <v>76200</v>
      </c>
      <c r="J336" s="18">
        <f t="shared" si="149"/>
        <v>76200</v>
      </c>
      <c r="K336" s="17">
        <f t="shared" si="144"/>
        <v>1</v>
      </c>
      <c r="N336" s="12"/>
      <c r="O336" s="13"/>
    </row>
    <row r="337" spans="1:15" x14ac:dyDescent="0.2">
      <c r="A337" s="14" t="s">
        <v>170</v>
      </c>
      <c r="B337" s="3" t="s">
        <v>31</v>
      </c>
      <c r="C337" s="3" t="s">
        <v>14</v>
      </c>
      <c r="D337" s="3" t="s">
        <v>18</v>
      </c>
      <c r="E337" s="3" t="s">
        <v>23</v>
      </c>
      <c r="F337" s="3" t="s">
        <v>71</v>
      </c>
      <c r="G337" s="3" t="s">
        <v>171</v>
      </c>
      <c r="H337" s="18">
        <v>645161</v>
      </c>
      <c r="I337" s="18">
        <v>76200</v>
      </c>
      <c r="J337" s="18">
        <v>76200</v>
      </c>
      <c r="K337" s="17">
        <f t="shared" si="144"/>
        <v>1</v>
      </c>
      <c r="N337" s="12"/>
      <c r="O337" s="13"/>
    </row>
    <row r="338" spans="1:15" ht="75" x14ac:dyDescent="0.2">
      <c r="A338" s="14" t="s">
        <v>247</v>
      </c>
      <c r="B338" s="3" t="s">
        <v>31</v>
      </c>
      <c r="C338" s="3" t="s">
        <v>14</v>
      </c>
      <c r="D338" s="3" t="s">
        <v>18</v>
      </c>
      <c r="E338" s="3" t="s">
        <v>23</v>
      </c>
      <c r="F338" s="3" t="s">
        <v>248</v>
      </c>
      <c r="G338" s="15" t="s">
        <v>0</v>
      </c>
      <c r="H338" s="18">
        <f>H339</f>
        <v>0</v>
      </c>
      <c r="I338" s="18">
        <f t="shared" ref="I338:J339" si="150">I339</f>
        <v>0</v>
      </c>
      <c r="J338" s="18">
        <f t="shared" si="150"/>
        <v>0</v>
      </c>
      <c r="K338" s="17" t="e">
        <f t="shared" si="144"/>
        <v>#DIV/0!</v>
      </c>
      <c r="N338" s="12"/>
    </row>
    <row r="339" spans="1:15" ht="60" x14ac:dyDescent="0.2">
      <c r="A339" s="14" t="s">
        <v>62</v>
      </c>
      <c r="B339" s="3" t="s">
        <v>31</v>
      </c>
      <c r="C339" s="3" t="s">
        <v>14</v>
      </c>
      <c r="D339" s="3" t="s">
        <v>18</v>
      </c>
      <c r="E339" s="3" t="s">
        <v>23</v>
      </c>
      <c r="F339" s="3" t="s">
        <v>248</v>
      </c>
      <c r="G339" s="3" t="s">
        <v>63</v>
      </c>
      <c r="H339" s="18">
        <f>H340</f>
        <v>0</v>
      </c>
      <c r="I339" s="18">
        <f t="shared" si="150"/>
        <v>0</v>
      </c>
      <c r="J339" s="18">
        <f t="shared" si="150"/>
        <v>0</v>
      </c>
      <c r="K339" s="17" t="e">
        <f t="shared" si="144"/>
        <v>#DIV/0!</v>
      </c>
      <c r="N339" s="12"/>
    </row>
    <row r="340" spans="1:15" x14ac:dyDescent="0.2">
      <c r="A340" s="14" t="s">
        <v>170</v>
      </c>
      <c r="B340" s="3" t="s">
        <v>31</v>
      </c>
      <c r="C340" s="3" t="s">
        <v>14</v>
      </c>
      <c r="D340" s="3" t="s">
        <v>18</v>
      </c>
      <c r="E340" s="3" t="s">
        <v>23</v>
      </c>
      <c r="F340" s="3" t="s">
        <v>248</v>
      </c>
      <c r="G340" s="3" t="s">
        <v>171</v>
      </c>
      <c r="H340" s="18">
        <v>0</v>
      </c>
      <c r="I340" s="18">
        <v>0</v>
      </c>
      <c r="J340" s="18">
        <v>0</v>
      </c>
      <c r="K340" s="17" t="e">
        <f t="shared" si="144"/>
        <v>#DIV/0!</v>
      </c>
      <c r="N340" s="12"/>
    </row>
    <row r="341" spans="1:15" s="10" customFormat="1" ht="42.75" x14ac:dyDescent="0.2">
      <c r="A341" s="5" t="s">
        <v>249</v>
      </c>
      <c r="B341" s="6" t="s">
        <v>31</v>
      </c>
      <c r="C341" s="6" t="s">
        <v>15</v>
      </c>
      <c r="D341" s="6" t="s">
        <v>0</v>
      </c>
      <c r="E341" s="7" t="s">
        <v>0</v>
      </c>
      <c r="F341" s="7" t="s">
        <v>0</v>
      </c>
      <c r="G341" s="7" t="s">
        <v>0</v>
      </c>
      <c r="H341" s="19">
        <f>H342</f>
        <v>15045470.279999999</v>
      </c>
      <c r="I341" s="19">
        <f t="shared" ref="I341:J342" si="151">I342</f>
        <v>15332642.279999999</v>
      </c>
      <c r="J341" s="19">
        <f t="shared" si="151"/>
        <v>15332642.279999999</v>
      </c>
      <c r="K341" s="9">
        <f t="shared" si="144"/>
        <v>1</v>
      </c>
      <c r="M341" s="11"/>
      <c r="N341" s="12"/>
      <c r="O341" s="20"/>
    </row>
    <row r="342" spans="1:15" s="10" customFormat="1" x14ac:dyDescent="0.2">
      <c r="A342" s="5" t="s">
        <v>250</v>
      </c>
      <c r="B342" s="6" t="s">
        <v>31</v>
      </c>
      <c r="C342" s="6" t="s">
        <v>15</v>
      </c>
      <c r="D342" s="6" t="s">
        <v>18</v>
      </c>
      <c r="E342" s="7" t="s">
        <v>0</v>
      </c>
      <c r="F342" s="7" t="s">
        <v>0</v>
      </c>
      <c r="G342" s="7" t="s">
        <v>0</v>
      </c>
      <c r="H342" s="19">
        <f>H343</f>
        <v>15045470.279999999</v>
      </c>
      <c r="I342" s="19">
        <f t="shared" si="151"/>
        <v>15332642.279999999</v>
      </c>
      <c r="J342" s="19">
        <f t="shared" si="151"/>
        <v>15332642.279999999</v>
      </c>
      <c r="K342" s="9">
        <f t="shared" si="144"/>
        <v>1</v>
      </c>
      <c r="M342" s="11"/>
      <c r="N342" s="12"/>
      <c r="O342" s="20"/>
    </row>
    <row r="343" spans="1:15" s="10" customFormat="1" x14ac:dyDescent="0.2">
      <c r="A343" s="5" t="s">
        <v>22</v>
      </c>
      <c r="B343" s="6" t="s">
        <v>31</v>
      </c>
      <c r="C343" s="6" t="s">
        <v>15</v>
      </c>
      <c r="D343" s="6" t="s">
        <v>18</v>
      </c>
      <c r="E343" s="6" t="s">
        <v>23</v>
      </c>
      <c r="F343" s="7" t="s">
        <v>0</v>
      </c>
      <c r="G343" s="7" t="s">
        <v>0</v>
      </c>
      <c r="H343" s="19">
        <f>H344+H347</f>
        <v>15045470.279999999</v>
      </c>
      <c r="I343" s="19">
        <f t="shared" ref="I343:J343" si="152">I344+I347</f>
        <v>15332642.279999999</v>
      </c>
      <c r="J343" s="19">
        <f t="shared" si="152"/>
        <v>15332642.279999999</v>
      </c>
      <c r="K343" s="9">
        <f t="shared" si="144"/>
        <v>1</v>
      </c>
      <c r="M343" s="11"/>
      <c r="N343" s="12"/>
      <c r="O343" s="20"/>
    </row>
    <row r="344" spans="1:15" ht="30" x14ac:dyDescent="0.2">
      <c r="A344" s="14" t="s">
        <v>251</v>
      </c>
      <c r="B344" s="3" t="s">
        <v>31</v>
      </c>
      <c r="C344" s="3" t="s">
        <v>15</v>
      </c>
      <c r="D344" s="3" t="s">
        <v>18</v>
      </c>
      <c r="E344" s="3" t="s">
        <v>23</v>
      </c>
      <c r="F344" s="3" t="s">
        <v>252</v>
      </c>
      <c r="G344" s="15" t="s">
        <v>0</v>
      </c>
      <c r="H344" s="18">
        <f>H345</f>
        <v>14910470.279999999</v>
      </c>
      <c r="I344" s="18">
        <f t="shared" ref="I344:J344" si="153">I345</f>
        <v>15228470.279999999</v>
      </c>
      <c r="J344" s="18">
        <f t="shared" si="153"/>
        <v>15228470.279999999</v>
      </c>
      <c r="K344" s="17">
        <f t="shared" si="144"/>
        <v>1</v>
      </c>
      <c r="N344" s="12"/>
      <c r="O344" s="13"/>
    </row>
    <row r="345" spans="1:15" ht="60" x14ac:dyDescent="0.2">
      <c r="A345" s="14" t="s">
        <v>62</v>
      </c>
      <c r="B345" s="3" t="s">
        <v>31</v>
      </c>
      <c r="C345" s="3" t="s">
        <v>15</v>
      </c>
      <c r="D345" s="3" t="s">
        <v>18</v>
      </c>
      <c r="E345" s="3" t="s">
        <v>23</v>
      </c>
      <c r="F345" s="3" t="s">
        <v>252</v>
      </c>
      <c r="G345" s="3" t="s">
        <v>63</v>
      </c>
      <c r="H345" s="18">
        <f>H346</f>
        <v>14910470.279999999</v>
      </c>
      <c r="I345" s="18">
        <f t="shared" ref="I345:J345" si="154">I346</f>
        <v>15228470.279999999</v>
      </c>
      <c r="J345" s="18">
        <f t="shared" si="154"/>
        <v>15228470.279999999</v>
      </c>
      <c r="K345" s="17">
        <f t="shared" si="144"/>
        <v>1</v>
      </c>
      <c r="N345" s="12"/>
      <c r="O345" s="13"/>
    </row>
    <row r="346" spans="1:15" x14ac:dyDescent="0.2">
      <c r="A346" s="14" t="s">
        <v>170</v>
      </c>
      <c r="B346" s="3" t="s">
        <v>31</v>
      </c>
      <c r="C346" s="3" t="s">
        <v>15</v>
      </c>
      <c r="D346" s="3" t="s">
        <v>18</v>
      </c>
      <c r="E346" s="3" t="s">
        <v>23</v>
      </c>
      <c r="F346" s="3" t="s">
        <v>252</v>
      </c>
      <c r="G346" s="3" t="s">
        <v>171</v>
      </c>
      <c r="H346" s="18">
        <v>14910470.279999999</v>
      </c>
      <c r="I346" s="18">
        <v>15228470.279999999</v>
      </c>
      <c r="J346" s="18">
        <v>15228470.279999999</v>
      </c>
      <c r="K346" s="17">
        <f t="shared" si="144"/>
        <v>1</v>
      </c>
      <c r="N346" s="12"/>
      <c r="O346" s="13"/>
    </row>
    <row r="347" spans="1:15" ht="30" x14ac:dyDescent="0.2">
      <c r="A347" s="14" t="s">
        <v>253</v>
      </c>
      <c r="B347" s="3" t="s">
        <v>31</v>
      </c>
      <c r="C347" s="3" t="s">
        <v>15</v>
      </c>
      <c r="D347" s="3" t="s">
        <v>18</v>
      </c>
      <c r="E347" s="3" t="s">
        <v>23</v>
      </c>
      <c r="F347" s="3" t="s">
        <v>254</v>
      </c>
      <c r="G347" s="15" t="s">
        <v>0</v>
      </c>
      <c r="H347" s="18">
        <f>H348+H350</f>
        <v>135000</v>
      </c>
      <c r="I347" s="18">
        <f t="shared" ref="I347:J347" si="155">I348+I350</f>
        <v>104172</v>
      </c>
      <c r="J347" s="18">
        <f t="shared" si="155"/>
        <v>104172</v>
      </c>
      <c r="K347" s="17">
        <f t="shared" si="144"/>
        <v>1</v>
      </c>
      <c r="N347" s="12"/>
      <c r="O347" s="13"/>
    </row>
    <row r="348" spans="1:15" ht="45" x14ac:dyDescent="0.2">
      <c r="A348" s="14" t="s">
        <v>26</v>
      </c>
      <c r="B348" s="3" t="s">
        <v>31</v>
      </c>
      <c r="C348" s="3" t="s">
        <v>15</v>
      </c>
      <c r="D348" s="3" t="s">
        <v>18</v>
      </c>
      <c r="E348" s="3" t="s">
        <v>23</v>
      </c>
      <c r="F348" s="3" t="s">
        <v>254</v>
      </c>
      <c r="G348" s="3" t="s">
        <v>27</v>
      </c>
      <c r="H348" s="18">
        <f>H349</f>
        <v>45000</v>
      </c>
      <c r="I348" s="18">
        <f t="shared" ref="I348:J348" si="156">I349</f>
        <v>44172</v>
      </c>
      <c r="J348" s="18">
        <f t="shared" si="156"/>
        <v>44172</v>
      </c>
      <c r="K348" s="17">
        <f t="shared" si="144"/>
        <v>1</v>
      </c>
      <c r="N348" s="12"/>
      <c r="O348" s="13"/>
    </row>
    <row r="349" spans="1:15" ht="45" x14ac:dyDescent="0.2">
      <c r="A349" s="14" t="s">
        <v>28</v>
      </c>
      <c r="B349" s="3" t="s">
        <v>31</v>
      </c>
      <c r="C349" s="3" t="s">
        <v>15</v>
      </c>
      <c r="D349" s="3" t="s">
        <v>18</v>
      </c>
      <c r="E349" s="3" t="s">
        <v>23</v>
      </c>
      <c r="F349" s="3" t="s">
        <v>254</v>
      </c>
      <c r="G349" s="3" t="s">
        <v>29</v>
      </c>
      <c r="H349" s="18">
        <v>45000</v>
      </c>
      <c r="I349" s="18">
        <v>44172</v>
      </c>
      <c r="J349" s="18">
        <v>44172</v>
      </c>
      <c r="K349" s="17">
        <f t="shared" si="144"/>
        <v>1</v>
      </c>
      <c r="N349" s="12"/>
      <c r="O349" s="13"/>
    </row>
    <row r="350" spans="1:15" ht="60" x14ac:dyDescent="0.2">
      <c r="A350" s="14" t="s">
        <v>62</v>
      </c>
      <c r="B350" s="3" t="s">
        <v>31</v>
      </c>
      <c r="C350" s="3" t="s">
        <v>15</v>
      </c>
      <c r="D350" s="3" t="s">
        <v>18</v>
      </c>
      <c r="E350" s="3" t="s">
        <v>23</v>
      </c>
      <c r="F350" s="3" t="s">
        <v>254</v>
      </c>
      <c r="G350" s="3" t="s">
        <v>63</v>
      </c>
      <c r="H350" s="18">
        <f>H351</f>
        <v>90000</v>
      </c>
      <c r="I350" s="18">
        <f t="shared" ref="I350:J350" si="157">I351</f>
        <v>60000</v>
      </c>
      <c r="J350" s="18">
        <f t="shared" si="157"/>
        <v>60000</v>
      </c>
      <c r="K350" s="17">
        <f t="shared" si="144"/>
        <v>1</v>
      </c>
      <c r="N350" s="12"/>
      <c r="O350" s="13"/>
    </row>
    <row r="351" spans="1:15" x14ac:dyDescent="0.2">
      <c r="A351" s="14" t="s">
        <v>170</v>
      </c>
      <c r="B351" s="3" t="s">
        <v>31</v>
      </c>
      <c r="C351" s="3" t="s">
        <v>15</v>
      </c>
      <c r="D351" s="3" t="s">
        <v>18</v>
      </c>
      <c r="E351" s="3" t="s">
        <v>23</v>
      </c>
      <c r="F351" s="3" t="s">
        <v>254</v>
      </c>
      <c r="G351" s="3" t="s">
        <v>171</v>
      </c>
      <c r="H351" s="18">
        <v>90000</v>
      </c>
      <c r="I351" s="18">
        <v>60000</v>
      </c>
      <c r="J351" s="18">
        <v>60000</v>
      </c>
      <c r="K351" s="17">
        <f t="shared" si="144"/>
        <v>1</v>
      </c>
      <c r="N351" s="12"/>
      <c r="O351" s="13"/>
    </row>
    <row r="352" spans="1:15" s="10" customFormat="1" ht="42.75" x14ac:dyDescent="0.2">
      <c r="A352" s="5" t="s">
        <v>255</v>
      </c>
      <c r="B352" s="6" t="s">
        <v>59</v>
      </c>
      <c r="C352" s="7" t="s">
        <v>0</v>
      </c>
      <c r="D352" s="7" t="s">
        <v>0</v>
      </c>
      <c r="E352" s="7" t="s">
        <v>0</v>
      </c>
      <c r="F352" s="7" t="s">
        <v>0</v>
      </c>
      <c r="G352" s="7" t="s">
        <v>0</v>
      </c>
      <c r="H352" s="19">
        <f>H353+H362</f>
        <v>5958463</v>
      </c>
      <c r="I352" s="19">
        <f t="shared" ref="I352" si="158">I353+I362</f>
        <v>5888463</v>
      </c>
      <c r="J352" s="19">
        <f>J353+J362</f>
        <v>5872423.8300000001</v>
      </c>
      <c r="K352" s="9">
        <f t="shared" si="144"/>
        <v>0.9972761703690759</v>
      </c>
      <c r="M352" s="11"/>
      <c r="N352" s="12"/>
      <c r="O352" s="20"/>
    </row>
    <row r="353" spans="1:15" ht="71.25" x14ac:dyDescent="0.2">
      <c r="A353" s="5" t="s">
        <v>256</v>
      </c>
      <c r="B353" s="6" t="s">
        <v>59</v>
      </c>
      <c r="C353" s="6" t="s">
        <v>20</v>
      </c>
      <c r="D353" s="6" t="s">
        <v>18</v>
      </c>
      <c r="E353" s="7" t="s">
        <v>0</v>
      </c>
      <c r="F353" s="7" t="s">
        <v>0</v>
      </c>
      <c r="G353" s="7" t="s">
        <v>0</v>
      </c>
      <c r="H353" s="19">
        <f>H354</f>
        <v>4146841</v>
      </c>
      <c r="I353" s="19">
        <f t="shared" ref="I353:J354" si="159">I354</f>
        <v>4196841</v>
      </c>
      <c r="J353" s="19">
        <f t="shared" si="159"/>
        <v>4189112.88</v>
      </c>
      <c r="K353" s="9">
        <f t="shared" si="144"/>
        <v>0.99815858642250199</v>
      </c>
      <c r="N353" s="12"/>
      <c r="O353" s="13"/>
    </row>
    <row r="354" spans="1:15" ht="28.5" x14ac:dyDescent="0.2">
      <c r="A354" s="5" t="s">
        <v>257</v>
      </c>
      <c r="B354" s="6" t="s">
        <v>59</v>
      </c>
      <c r="C354" s="6" t="s">
        <v>20</v>
      </c>
      <c r="D354" s="6" t="s">
        <v>18</v>
      </c>
      <c r="E354" s="6" t="s">
        <v>258</v>
      </c>
      <c r="F354" s="7" t="s">
        <v>0</v>
      </c>
      <c r="G354" s="7" t="s">
        <v>0</v>
      </c>
      <c r="H354" s="19">
        <f>H355</f>
        <v>4146841</v>
      </c>
      <c r="I354" s="19">
        <f t="shared" si="159"/>
        <v>4196841</v>
      </c>
      <c r="J354" s="19">
        <f t="shared" si="159"/>
        <v>4189112.88</v>
      </c>
      <c r="K354" s="9">
        <f t="shared" si="144"/>
        <v>0.99815858642250199</v>
      </c>
      <c r="N354" s="12"/>
      <c r="O354" s="13"/>
    </row>
    <row r="355" spans="1:15" ht="45" x14ac:dyDescent="0.2">
      <c r="A355" s="14" t="s">
        <v>40</v>
      </c>
      <c r="B355" s="3" t="s">
        <v>59</v>
      </c>
      <c r="C355" s="3" t="s">
        <v>20</v>
      </c>
      <c r="D355" s="3" t="s">
        <v>18</v>
      </c>
      <c r="E355" s="3" t="s">
        <v>258</v>
      </c>
      <c r="F355" s="3" t="s">
        <v>41</v>
      </c>
      <c r="G355" s="15" t="s">
        <v>0</v>
      </c>
      <c r="H355" s="18">
        <f>H356+H358+H360</f>
        <v>4146841</v>
      </c>
      <c r="I355" s="18">
        <f t="shared" ref="I355:J355" si="160">I356+I358+I360</f>
        <v>4196841</v>
      </c>
      <c r="J355" s="18">
        <f t="shared" si="160"/>
        <v>4189112.88</v>
      </c>
      <c r="K355" s="17">
        <f t="shared" si="144"/>
        <v>0.99815858642250199</v>
      </c>
      <c r="N355" s="12"/>
      <c r="O355" s="13"/>
    </row>
    <row r="356" spans="1:15" ht="105" x14ac:dyDescent="0.2">
      <c r="A356" s="14" t="s">
        <v>36</v>
      </c>
      <c r="B356" s="3" t="s">
        <v>59</v>
      </c>
      <c r="C356" s="3" t="s">
        <v>20</v>
      </c>
      <c r="D356" s="3" t="s">
        <v>18</v>
      </c>
      <c r="E356" s="3" t="s">
        <v>258</v>
      </c>
      <c r="F356" s="3" t="s">
        <v>41</v>
      </c>
      <c r="G356" s="3" t="s">
        <v>37</v>
      </c>
      <c r="H356" s="18">
        <f>H357</f>
        <v>3859631</v>
      </c>
      <c r="I356" s="18">
        <f t="shared" ref="I356:J356" si="161">I357</f>
        <v>3962131</v>
      </c>
      <c r="J356" s="18">
        <f t="shared" si="161"/>
        <v>3959274.44</v>
      </c>
      <c r="K356" s="17">
        <f t="shared" si="144"/>
        <v>0.99927903443879063</v>
      </c>
      <c r="N356" s="12"/>
      <c r="O356" s="13"/>
    </row>
    <row r="357" spans="1:15" ht="45" x14ac:dyDescent="0.2">
      <c r="A357" s="14" t="s">
        <v>38</v>
      </c>
      <c r="B357" s="3" t="s">
        <v>59</v>
      </c>
      <c r="C357" s="3" t="s">
        <v>20</v>
      </c>
      <c r="D357" s="3" t="s">
        <v>18</v>
      </c>
      <c r="E357" s="3" t="s">
        <v>258</v>
      </c>
      <c r="F357" s="3" t="s">
        <v>41</v>
      </c>
      <c r="G357" s="3" t="s">
        <v>39</v>
      </c>
      <c r="H357" s="18">
        <v>3859631</v>
      </c>
      <c r="I357" s="18">
        <v>3962131</v>
      </c>
      <c r="J357" s="18">
        <v>3959274.44</v>
      </c>
      <c r="K357" s="17">
        <f t="shared" si="144"/>
        <v>0.99927903443879063</v>
      </c>
      <c r="N357" s="12"/>
      <c r="O357" s="13"/>
    </row>
    <row r="358" spans="1:15" ht="45" x14ac:dyDescent="0.2">
      <c r="A358" s="14" t="s">
        <v>26</v>
      </c>
      <c r="B358" s="3" t="s">
        <v>59</v>
      </c>
      <c r="C358" s="3" t="s">
        <v>20</v>
      </c>
      <c r="D358" s="3" t="s">
        <v>18</v>
      </c>
      <c r="E358" s="3" t="s">
        <v>258</v>
      </c>
      <c r="F358" s="3" t="s">
        <v>41</v>
      </c>
      <c r="G358" s="3" t="s">
        <v>27</v>
      </c>
      <c r="H358" s="18">
        <f>H359</f>
        <v>285210</v>
      </c>
      <c r="I358" s="18">
        <f t="shared" ref="I358:J358" si="162">I359</f>
        <v>234710</v>
      </c>
      <c r="J358" s="18">
        <f t="shared" si="162"/>
        <v>229838.44</v>
      </c>
      <c r="K358" s="17">
        <f t="shared" si="144"/>
        <v>0.97924434408418903</v>
      </c>
      <c r="N358" s="12"/>
      <c r="O358" s="13"/>
    </row>
    <row r="359" spans="1:15" ht="45" x14ac:dyDescent="0.2">
      <c r="A359" s="14" t="s">
        <v>28</v>
      </c>
      <c r="B359" s="3" t="s">
        <v>59</v>
      </c>
      <c r="C359" s="3" t="s">
        <v>20</v>
      </c>
      <c r="D359" s="3" t="s">
        <v>18</v>
      </c>
      <c r="E359" s="3" t="s">
        <v>258</v>
      </c>
      <c r="F359" s="3" t="s">
        <v>41</v>
      </c>
      <c r="G359" s="3" t="s">
        <v>29</v>
      </c>
      <c r="H359" s="18">
        <v>285210</v>
      </c>
      <c r="I359" s="18">
        <v>234710</v>
      </c>
      <c r="J359" s="18">
        <v>229838.44</v>
      </c>
      <c r="K359" s="17">
        <f t="shared" si="144"/>
        <v>0.97924434408418903</v>
      </c>
      <c r="N359" s="12"/>
      <c r="O359" s="13"/>
    </row>
    <row r="360" spans="1:15" x14ac:dyDescent="0.2">
      <c r="A360" s="14" t="s">
        <v>42</v>
      </c>
      <c r="B360" s="3" t="s">
        <v>59</v>
      </c>
      <c r="C360" s="3" t="s">
        <v>20</v>
      </c>
      <c r="D360" s="3" t="s">
        <v>18</v>
      </c>
      <c r="E360" s="3" t="s">
        <v>258</v>
      </c>
      <c r="F360" s="3" t="s">
        <v>41</v>
      </c>
      <c r="G360" s="3" t="s">
        <v>43</v>
      </c>
      <c r="H360" s="18">
        <f>H361</f>
        <v>2000</v>
      </c>
      <c r="I360" s="18">
        <f t="shared" ref="I360:J360" si="163">I361</f>
        <v>0</v>
      </c>
      <c r="J360" s="18">
        <f t="shared" si="163"/>
        <v>0</v>
      </c>
      <c r="K360" s="17" t="e">
        <f t="shared" si="144"/>
        <v>#DIV/0!</v>
      </c>
      <c r="N360" s="12"/>
      <c r="O360" s="13"/>
    </row>
    <row r="361" spans="1:15" ht="30" x14ac:dyDescent="0.2">
      <c r="A361" s="14" t="s">
        <v>44</v>
      </c>
      <c r="B361" s="3" t="s">
        <v>59</v>
      </c>
      <c r="C361" s="3" t="s">
        <v>20</v>
      </c>
      <c r="D361" s="3" t="s">
        <v>18</v>
      </c>
      <c r="E361" s="3" t="s">
        <v>258</v>
      </c>
      <c r="F361" s="3" t="s">
        <v>41</v>
      </c>
      <c r="G361" s="3" t="s">
        <v>45</v>
      </c>
      <c r="H361" s="18">
        <v>2000</v>
      </c>
      <c r="I361" s="18">
        <v>0</v>
      </c>
      <c r="J361" s="18">
        <v>0</v>
      </c>
      <c r="K361" s="17" t="e">
        <f t="shared" si="144"/>
        <v>#DIV/0!</v>
      </c>
      <c r="N361" s="12"/>
      <c r="O361" s="13"/>
    </row>
    <row r="362" spans="1:15" s="10" customFormat="1" ht="28.5" x14ac:dyDescent="0.2">
      <c r="A362" s="5" t="s">
        <v>259</v>
      </c>
      <c r="B362" s="6" t="s">
        <v>59</v>
      </c>
      <c r="C362" s="6" t="s">
        <v>20</v>
      </c>
      <c r="D362" s="6" t="s">
        <v>31</v>
      </c>
      <c r="E362" s="7" t="s">
        <v>0</v>
      </c>
      <c r="F362" s="7" t="s">
        <v>0</v>
      </c>
      <c r="G362" s="7" t="s">
        <v>0</v>
      </c>
      <c r="H362" s="19">
        <f t="shared" ref="H362:H365" si="164">H363</f>
        <v>1811622</v>
      </c>
      <c r="I362" s="19">
        <f t="shared" ref="I362:J365" si="165">I363</f>
        <v>1691622</v>
      </c>
      <c r="J362" s="19">
        <f t="shared" si="165"/>
        <v>1683310.95</v>
      </c>
      <c r="K362" s="9">
        <f t="shared" si="144"/>
        <v>0.99508693431511297</v>
      </c>
      <c r="M362" s="11"/>
      <c r="N362" s="12"/>
      <c r="O362" s="13"/>
    </row>
    <row r="363" spans="1:15" s="10" customFormat="1" ht="28.5" x14ac:dyDescent="0.2">
      <c r="A363" s="5" t="s">
        <v>257</v>
      </c>
      <c r="B363" s="6" t="s">
        <v>59</v>
      </c>
      <c r="C363" s="6" t="s">
        <v>20</v>
      </c>
      <c r="D363" s="6" t="s">
        <v>31</v>
      </c>
      <c r="E363" s="6" t="s">
        <v>258</v>
      </c>
      <c r="F363" s="7" t="s">
        <v>0</v>
      </c>
      <c r="G363" s="7" t="s">
        <v>0</v>
      </c>
      <c r="H363" s="19">
        <f t="shared" si="164"/>
        <v>1811622</v>
      </c>
      <c r="I363" s="19">
        <f t="shared" si="165"/>
        <v>1691622</v>
      </c>
      <c r="J363" s="19">
        <f t="shared" si="165"/>
        <v>1683310.95</v>
      </c>
      <c r="K363" s="9">
        <f t="shared" si="144"/>
        <v>0.99508693431511297</v>
      </c>
      <c r="M363" s="11"/>
      <c r="N363" s="12"/>
      <c r="O363" s="13"/>
    </row>
    <row r="364" spans="1:15" x14ac:dyDescent="0.2">
      <c r="A364" s="14" t="s">
        <v>260</v>
      </c>
      <c r="B364" s="3" t="s">
        <v>59</v>
      </c>
      <c r="C364" s="3" t="s">
        <v>20</v>
      </c>
      <c r="D364" s="3" t="s">
        <v>31</v>
      </c>
      <c r="E364" s="3" t="s">
        <v>258</v>
      </c>
      <c r="F364" s="3" t="s">
        <v>261</v>
      </c>
      <c r="G364" s="15" t="s">
        <v>0</v>
      </c>
      <c r="H364" s="18">
        <f t="shared" si="164"/>
        <v>1811622</v>
      </c>
      <c r="I364" s="18">
        <f t="shared" si="165"/>
        <v>1691622</v>
      </c>
      <c r="J364" s="18">
        <f t="shared" si="165"/>
        <v>1683310.95</v>
      </c>
      <c r="K364" s="17">
        <f t="shared" si="144"/>
        <v>0.99508693431511297</v>
      </c>
      <c r="N364" s="12"/>
      <c r="O364" s="13"/>
    </row>
    <row r="365" spans="1:15" ht="30" x14ac:dyDescent="0.2">
      <c r="A365" s="14" t="s">
        <v>262</v>
      </c>
      <c r="B365" s="3" t="s">
        <v>59</v>
      </c>
      <c r="C365" s="3" t="s">
        <v>20</v>
      </c>
      <c r="D365" s="3" t="s">
        <v>31</v>
      </c>
      <c r="E365" s="3" t="s">
        <v>258</v>
      </c>
      <c r="F365" s="3" t="s">
        <v>261</v>
      </c>
      <c r="G365" s="3" t="s">
        <v>263</v>
      </c>
      <c r="H365" s="18">
        <f t="shared" si="164"/>
        <v>1811622</v>
      </c>
      <c r="I365" s="18">
        <f t="shared" si="165"/>
        <v>1691622</v>
      </c>
      <c r="J365" s="18">
        <f t="shared" si="165"/>
        <v>1683310.95</v>
      </c>
      <c r="K365" s="17">
        <f t="shared" si="144"/>
        <v>0.99508693431511297</v>
      </c>
      <c r="N365" s="12"/>
      <c r="O365" s="13"/>
    </row>
    <row r="366" spans="1:15" x14ac:dyDescent="0.2">
      <c r="A366" s="14" t="s">
        <v>260</v>
      </c>
      <c r="B366" s="3" t="s">
        <v>59</v>
      </c>
      <c r="C366" s="3" t="s">
        <v>20</v>
      </c>
      <c r="D366" s="3" t="s">
        <v>31</v>
      </c>
      <c r="E366" s="3" t="s">
        <v>258</v>
      </c>
      <c r="F366" s="3" t="s">
        <v>261</v>
      </c>
      <c r="G366" s="3" t="s">
        <v>264</v>
      </c>
      <c r="H366" s="18">
        <v>1811622</v>
      </c>
      <c r="I366" s="18">
        <v>1691622</v>
      </c>
      <c r="J366" s="18">
        <v>1683310.95</v>
      </c>
      <c r="K366" s="17">
        <f t="shared" si="144"/>
        <v>0.99508693431511297</v>
      </c>
      <c r="N366" s="12"/>
      <c r="O366" s="13"/>
    </row>
    <row r="367" spans="1:15" s="10" customFormat="1" ht="71.25" x14ac:dyDescent="0.2">
      <c r="A367" s="5" t="s">
        <v>265</v>
      </c>
      <c r="B367" s="6" t="s">
        <v>123</v>
      </c>
      <c r="C367" s="7" t="s">
        <v>0</v>
      </c>
      <c r="D367" s="7" t="s">
        <v>0</v>
      </c>
      <c r="E367" s="7" t="s">
        <v>0</v>
      </c>
      <c r="F367" s="7" t="s">
        <v>0</v>
      </c>
      <c r="G367" s="7" t="s">
        <v>0</v>
      </c>
      <c r="H367" s="19">
        <f>H368</f>
        <v>0</v>
      </c>
      <c r="I367" s="19">
        <f t="shared" ref="I367:J368" si="166">I368</f>
        <v>0</v>
      </c>
      <c r="J367" s="19">
        <f t="shared" si="166"/>
        <v>0</v>
      </c>
      <c r="K367" s="9" t="e">
        <f t="shared" si="144"/>
        <v>#DIV/0!</v>
      </c>
      <c r="M367" s="11"/>
      <c r="N367" s="12"/>
      <c r="O367" s="13"/>
    </row>
    <row r="368" spans="1:15" s="10" customFormat="1" ht="42.75" x14ac:dyDescent="0.2">
      <c r="A368" s="5" t="s">
        <v>266</v>
      </c>
      <c r="B368" s="6" t="s">
        <v>123</v>
      </c>
      <c r="C368" s="6" t="s">
        <v>20</v>
      </c>
      <c r="D368" s="6" t="s">
        <v>267</v>
      </c>
      <c r="E368" s="7" t="s">
        <v>0</v>
      </c>
      <c r="F368" s="7" t="s">
        <v>0</v>
      </c>
      <c r="G368" s="7" t="s">
        <v>0</v>
      </c>
      <c r="H368" s="19">
        <f>H369</f>
        <v>0</v>
      </c>
      <c r="I368" s="19">
        <f t="shared" si="166"/>
        <v>0</v>
      </c>
      <c r="J368" s="19">
        <f t="shared" si="166"/>
        <v>0</v>
      </c>
      <c r="K368" s="9" t="e">
        <f t="shared" si="144"/>
        <v>#DIV/0!</v>
      </c>
      <c r="M368" s="11"/>
      <c r="N368" s="12"/>
      <c r="O368" s="13"/>
    </row>
    <row r="369" spans="1:15" s="10" customFormat="1" x14ac:dyDescent="0.2">
      <c r="A369" s="5" t="s">
        <v>22</v>
      </c>
      <c r="B369" s="6" t="s">
        <v>123</v>
      </c>
      <c r="C369" s="6" t="s">
        <v>20</v>
      </c>
      <c r="D369" s="6" t="s">
        <v>267</v>
      </c>
      <c r="E369" s="6" t="s">
        <v>23</v>
      </c>
      <c r="F369" s="7" t="s">
        <v>0</v>
      </c>
      <c r="G369" s="7" t="s">
        <v>0</v>
      </c>
      <c r="H369" s="19">
        <f>H370+H373+H376+H379</f>
        <v>0</v>
      </c>
      <c r="I369" s="19">
        <f t="shared" ref="I369:J369" si="167">I370+I373+I376+I379</f>
        <v>0</v>
      </c>
      <c r="J369" s="19">
        <f t="shared" si="167"/>
        <v>0</v>
      </c>
      <c r="K369" s="9" t="e">
        <f t="shared" si="144"/>
        <v>#DIV/0!</v>
      </c>
      <c r="M369" s="11"/>
      <c r="N369" s="12"/>
      <c r="O369" s="13"/>
    </row>
    <row r="370" spans="1:15" ht="45" x14ac:dyDescent="0.2">
      <c r="A370" s="14" t="s">
        <v>266</v>
      </c>
      <c r="B370" s="3" t="s">
        <v>123</v>
      </c>
      <c r="C370" s="3" t="s">
        <v>20</v>
      </c>
      <c r="D370" s="3" t="s">
        <v>267</v>
      </c>
      <c r="E370" s="3" t="s">
        <v>23</v>
      </c>
      <c r="F370" s="3" t="s">
        <v>268</v>
      </c>
      <c r="G370" s="15" t="s">
        <v>0</v>
      </c>
      <c r="H370" s="18">
        <f>H371</f>
        <v>0</v>
      </c>
      <c r="I370" s="18">
        <f t="shared" ref="I370:J371" si="168">I371</f>
        <v>0</v>
      </c>
      <c r="J370" s="18">
        <f t="shared" si="168"/>
        <v>0</v>
      </c>
      <c r="K370" s="17" t="e">
        <f t="shared" si="144"/>
        <v>#DIV/0!</v>
      </c>
      <c r="N370" s="12"/>
      <c r="O370" s="13"/>
    </row>
    <row r="371" spans="1:15" ht="45" x14ac:dyDescent="0.2">
      <c r="A371" s="14" t="s">
        <v>108</v>
      </c>
      <c r="B371" s="3" t="s">
        <v>123</v>
      </c>
      <c r="C371" s="3" t="s">
        <v>20</v>
      </c>
      <c r="D371" s="3" t="s">
        <v>267</v>
      </c>
      <c r="E371" s="3" t="s">
        <v>23</v>
      </c>
      <c r="F371" s="3" t="s">
        <v>268</v>
      </c>
      <c r="G371" s="3" t="s">
        <v>109</v>
      </c>
      <c r="H371" s="18">
        <f>H372</f>
        <v>0</v>
      </c>
      <c r="I371" s="18">
        <f t="shared" si="168"/>
        <v>0</v>
      </c>
      <c r="J371" s="18">
        <f t="shared" si="168"/>
        <v>0</v>
      </c>
      <c r="K371" s="17" t="e">
        <f t="shared" si="144"/>
        <v>#DIV/0!</v>
      </c>
      <c r="N371" s="12"/>
      <c r="O371" s="13"/>
    </row>
    <row r="372" spans="1:15" x14ac:dyDescent="0.2">
      <c r="A372" s="14" t="s">
        <v>110</v>
      </c>
      <c r="B372" s="3" t="s">
        <v>123</v>
      </c>
      <c r="C372" s="3" t="s">
        <v>20</v>
      </c>
      <c r="D372" s="3" t="s">
        <v>267</v>
      </c>
      <c r="E372" s="3" t="s">
        <v>23</v>
      </c>
      <c r="F372" s="3" t="s">
        <v>268</v>
      </c>
      <c r="G372" s="3" t="s">
        <v>111</v>
      </c>
      <c r="H372" s="18"/>
      <c r="I372" s="18">
        <v>0</v>
      </c>
      <c r="J372" s="18"/>
      <c r="K372" s="17" t="e">
        <f t="shared" si="144"/>
        <v>#DIV/0!</v>
      </c>
      <c r="N372" s="12"/>
      <c r="O372" s="13"/>
    </row>
    <row r="373" spans="1:15" ht="45" x14ac:dyDescent="0.2">
      <c r="A373" s="14" t="s">
        <v>266</v>
      </c>
      <c r="B373" s="3" t="s">
        <v>123</v>
      </c>
      <c r="C373" s="3" t="s">
        <v>20</v>
      </c>
      <c r="D373" s="3" t="s">
        <v>267</v>
      </c>
      <c r="E373" s="3" t="s">
        <v>23</v>
      </c>
      <c r="F373" s="3" t="s">
        <v>269</v>
      </c>
      <c r="G373" s="15" t="s">
        <v>0</v>
      </c>
      <c r="H373" s="18">
        <f>H374</f>
        <v>0</v>
      </c>
      <c r="I373" s="18">
        <f t="shared" ref="I373:J374" si="169">I374</f>
        <v>0</v>
      </c>
      <c r="J373" s="18">
        <f t="shared" si="169"/>
        <v>0</v>
      </c>
      <c r="K373" s="17" t="e">
        <f t="shared" si="144"/>
        <v>#DIV/0!</v>
      </c>
      <c r="N373" s="12"/>
      <c r="O373" s="13"/>
    </row>
    <row r="374" spans="1:15" ht="45" x14ac:dyDescent="0.2">
      <c r="A374" s="14" t="s">
        <v>108</v>
      </c>
      <c r="B374" s="3" t="s">
        <v>123</v>
      </c>
      <c r="C374" s="3" t="s">
        <v>20</v>
      </c>
      <c r="D374" s="3" t="s">
        <v>267</v>
      </c>
      <c r="E374" s="3" t="s">
        <v>23</v>
      </c>
      <c r="F374" s="3" t="s">
        <v>269</v>
      </c>
      <c r="G374" s="3" t="s">
        <v>109</v>
      </c>
      <c r="H374" s="18">
        <f>H375</f>
        <v>0</v>
      </c>
      <c r="I374" s="18">
        <f t="shared" si="169"/>
        <v>0</v>
      </c>
      <c r="J374" s="18">
        <f t="shared" si="169"/>
        <v>0</v>
      </c>
      <c r="K374" s="17" t="e">
        <f t="shared" si="144"/>
        <v>#DIV/0!</v>
      </c>
      <c r="N374" s="12"/>
      <c r="O374" s="13"/>
    </row>
    <row r="375" spans="1:15" x14ac:dyDescent="0.2">
      <c r="A375" s="14" t="s">
        <v>110</v>
      </c>
      <c r="B375" s="3" t="s">
        <v>123</v>
      </c>
      <c r="C375" s="3" t="s">
        <v>20</v>
      </c>
      <c r="D375" s="3" t="s">
        <v>267</v>
      </c>
      <c r="E375" s="3" t="s">
        <v>23</v>
      </c>
      <c r="F375" s="3" t="s">
        <v>269</v>
      </c>
      <c r="G375" s="3" t="s">
        <v>111</v>
      </c>
      <c r="H375" s="18">
        <v>0</v>
      </c>
      <c r="I375" s="18">
        <v>0</v>
      </c>
      <c r="J375" s="18">
        <v>0</v>
      </c>
      <c r="K375" s="17" t="e">
        <f t="shared" si="144"/>
        <v>#DIV/0!</v>
      </c>
      <c r="N375" s="12"/>
      <c r="O375" s="13"/>
    </row>
    <row r="376" spans="1:15" ht="105" x14ac:dyDescent="0.2">
      <c r="A376" s="14" t="s">
        <v>270</v>
      </c>
      <c r="B376" s="3" t="s">
        <v>123</v>
      </c>
      <c r="C376" s="3" t="s">
        <v>20</v>
      </c>
      <c r="D376" s="3" t="s">
        <v>267</v>
      </c>
      <c r="E376" s="3" t="s">
        <v>23</v>
      </c>
      <c r="F376" s="3" t="s">
        <v>271</v>
      </c>
      <c r="G376" s="15" t="s">
        <v>0</v>
      </c>
      <c r="H376" s="18">
        <f>H377</f>
        <v>0</v>
      </c>
      <c r="I376" s="18">
        <f t="shared" ref="I376:J377" si="170">I377</f>
        <v>0</v>
      </c>
      <c r="J376" s="18">
        <f t="shared" si="170"/>
        <v>0</v>
      </c>
      <c r="K376" s="17" t="e">
        <f t="shared" si="144"/>
        <v>#DIV/0!</v>
      </c>
      <c r="N376" s="12"/>
    </row>
    <row r="377" spans="1:15" ht="45" x14ac:dyDescent="0.2">
      <c r="A377" s="14" t="s">
        <v>108</v>
      </c>
      <c r="B377" s="3" t="s">
        <v>123</v>
      </c>
      <c r="C377" s="3" t="s">
        <v>20</v>
      </c>
      <c r="D377" s="3" t="s">
        <v>267</v>
      </c>
      <c r="E377" s="3" t="s">
        <v>23</v>
      </c>
      <c r="F377" s="3" t="s">
        <v>271</v>
      </c>
      <c r="G377" s="3" t="s">
        <v>109</v>
      </c>
      <c r="H377" s="18">
        <f>H378</f>
        <v>0</v>
      </c>
      <c r="I377" s="18">
        <f t="shared" si="170"/>
        <v>0</v>
      </c>
      <c r="J377" s="18">
        <f t="shared" si="170"/>
        <v>0</v>
      </c>
      <c r="K377" s="17" t="e">
        <f t="shared" si="144"/>
        <v>#DIV/0!</v>
      </c>
      <c r="N377" s="12"/>
    </row>
    <row r="378" spans="1:15" x14ac:dyDescent="0.2">
      <c r="A378" s="14" t="s">
        <v>110</v>
      </c>
      <c r="B378" s="3" t="s">
        <v>123</v>
      </c>
      <c r="C378" s="3" t="s">
        <v>20</v>
      </c>
      <c r="D378" s="3" t="s">
        <v>267</v>
      </c>
      <c r="E378" s="3" t="s">
        <v>23</v>
      </c>
      <c r="F378" s="3" t="s">
        <v>271</v>
      </c>
      <c r="G378" s="3" t="s">
        <v>111</v>
      </c>
      <c r="H378" s="18">
        <v>0</v>
      </c>
      <c r="I378" s="18">
        <v>0</v>
      </c>
      <c r="J378" s="18">
        <v>0</v>
      </c>
      <c r="K378" s="17" t="e">
        <f t="shared" si="144"/>
        <v>#DIV/0!</v>
      </c>
      <c r="N378" s="12"/>
    </row>
    <row r="379" spans="1:15" ht="60" x14ac:dyDescent="0.2">
      <c r="A379" s="14" t="s">
        <v>272</v>
      </c>
      <c r="B379" s="3" t="s">
        <v>123</v>
      </c>
      <c r="C379" s="3" t="s">
        <v>20</v>
      </c>
      <c r="D379" s="3" t="s">
        <v>267</v>
      </c>
      <c r="E379" s="3" t="s">
        <v>23</v>
      </c>
      <c r="F379" s="3" t="s">
        <v>273</v>
      </c>
      <c r="G379" s="15" t="s">
        <v>0</v>
      </c>
      <c r="H379" s="18">
        <f>H380</f>
        <v>0</v>
      </c>
      <c r="I379" s="18">
        <f t="shared" ref="I379:J380" si="171">I380</f>
        <v>0</v>
      </c>
      <c r="J379" s="18">
        <f t="shared" si="171"/>
        <v>0</v>
      </c>
      <c r="K379" s="17" t="e">
        <f t="shared" si="144"/>
        <v>#DIV/0!</v>
      </c>
      <c r="N379" s="12"/>
    </row>
    <row r="380" spans="1:15" ht="45" x14ac:dyDescent="0.2">
      <c r="A380" s="14" t="s">
        <v>108</v>
      </c>
      <c r="B380" s="3" t="s">
        <v>123</v>
      </c>
      <c r="C380" s="3" t="s">
        <v>20</v>
      </c>
      <c r="D380" s="3" t="s">
        <v>267</v>
      </c>
      <c r="E380" s="3" t="s">
        <v>23</v>
      </c>
      <c r="F380" s="3" t="s">
        <v>273</v>
      </c>
      <c r="G380" s="3" t="s">
        <v>109</v>
      </c>
      <c r="H380" s="18">
        <f>H381</f>
        <v>0</v>
      </c>
      <c r="I380" s="18">
        <f t="shared" si="171"/>
        <v>0</v>
      </c>
      <c r="J380" s="18">
        <f t="shared" si="171"/>
        <v>0</v>
      </c>
      <c r="K380" s="17" t="e">
        <f t="shared" si="144"/>
        <v>#DIV/0!</v>
      </c>
      <c r="N380" s="12"/>
    </row>
    <row r="381" spans="1:15" x14ac:dyDescent="0.2">
      <c r="A381" s="14" t="s">
        <v>110</v>
      </c>
      <c r="B381" s="3" t="s">
        <v>123</v>
      </c>
      <c r="C381" s="3" t="s">
        <v>20</v>
      </c>
      <c r="D381" s="3" t="s">
        <v>267</v>
      </c>
      <c r="E381" s="3" t="s">
        <v>23</v>
      </c>
      <c r="F381" s="3" t="s">
        <v>273</v>
      </c>
      <c r="G381" s="3" t="s">
        <v>111</v>
      </c>
      <c r="H381" s="18">
        <v>0</v>
      </c>
      <c r="I381" s="18">
        <v>0</v>
      </c>
      <c r="J381" s="18">
        <v>0</v>
      </c>
      <c r="K381" s="17" t="e">
        <f t="shared" si="144"/>
        <v>#DIV/0!</v>
      </c>
      <c r="N381" s="12"/>
    </row>
    <row r="382" spans="1:15" s="10" customFormat="1" ht="57" x14ac:dyDescent="0.2">
      <c r="A382" s="5" t="s">
        <v>274</v>
      </c>
      <c r="B382" s="6" t="s">
        <v>67</v>
      </c>
      <c r="C382" s="7" t="s">
        <v>0</v>
      </c>
      <c r="D382" s="7" t="s">
        <v>0</v>
      </c>
      <c r="E382" s="7" t="s">
        <v>0</v>
      </c>
      <c r="F382" s="7" t="s">
        <v>0</v>
      </c>
      <c r="G382" s="7" t="s">
        <v>0</v>
      </c>
      <c r="H382" s="19">
        <f>H383+H395+H400</f>
        <v>2590017</v>
      </c>
      <c r="I382" s="19">
        <f t="shared" ref="I382" si="172">I383+I395+I400</f>
        <v>2845822</v>
      </c>
      <c r="J382" s="19">
        <f>J383+J395+J400</f>
        <v>2720113.9899999998</v>
      </c>
      <c r="K382" s="9">
        <f t="shared" si="144"/>
        <v>0.95582717049766286</v>
      </c>
      <c r="M382" s="11"/>
      <c r="N382" s="12"/>
      <c r="O382" s="20"/>
    </row>
    <row r="383" spans="1:15" s="10" customFormat="1" ht="99.75" x14ac:dyDescent="0.2">
      <c r="A383" s="5" t="s">
        <v>275</v>
      </c>
      <c r="B383" s="6" t="s">
        <v>67</v>
      </c>
      <c r="C383" s="6" t="s">
        <v>20</v>
      </c>
      <c r="D383" s="6" t="s">
        <v>18</v>
      </c>
      <c r="E383" s="7" t="s">
        <v>0</v>
      </c>
      <c r="F383" s="7" t="s">
        <v>0</v>
      </c>
      <c r="G383" s="7" t="s">
        <v>0</v>
      </c>
      <c r="H383" s="19">
        <f>H384</f>
        <v>2590017</v>
      </c>
      <c r="I383" s="19">
        <f t="shared" ref="I383:J383" si="173">I384</f>
        <v>2310822</v>
      </c>
      <c r="J383" s="19">
        <f t="shared" si="173"/>
        <v>2296113.9899999998</v>
      </c>
      <c r="K383" s="9">
        <f t="shared" si="144"/>
        <v>0.99363516099465898</v>
      </c>
      <c r="M383" s="11"/>
      <c r="N383" s="12"/>
      <c r="O383" s="20"/>
    </row>
    <row r="384" spans="1:15" s="10" customFormat="1" ht="42.75" x14ac:dyDescent="0.2">
      <c r="A384" s="5" t="s">
        <v>276</v>
      </c>
      <c r="B384" s="6" t="s">
        <v>67</v>
      </c>
      <c r="C384" s="6" t="s">
        <v>20</v>
      </c>
      <c r="D384" s="6" t="s">
        <v>18</v>
      </c>
      <c r="E384" s="6" t="s">
        <v>277</v>
      </c>
      <c r="F384" s="7" t="s">
        <v>0</v>
      </c>
      <c r="G384" s="7" t="s">
        <v>0</v>
      </c>
      <c r="H384" s="19">
        <f>H385+H392</f>
        <v>2590017</v>
      </c>
      <c r="I384" s="19">
        <f t="shared" ref="I384:J384" si="174">I385+I392</f>
        <v>2310822</v>
      </c>
      <c r="J384" s="19">
        <f t="shared" si="174"/>
        <v>2296113.9899999998</v>
      </c>
      <c r="K384" s="9">
        <f t="shared" si="144"/>
        <v>0.99363516099465898</v>
      </c>
      <c r="M384" s="11"/>
      <c r="N384" s="12"/>
      <c r="O384" s="20"/>
    </row>
    <row r="385" spans="1:15" ht="45" x14ac:dyDescent="0.2">
      <c r="A385" s="14" t="s">
        <v>40</v>
      </c>
      <c r="B385" s="3" t="s">
        <v>67</v>
      </c>
      <c r="C385" s="3" t="s">
        <v>20</v>
      </c>
      <c r="D385" s="3" t="s">
        <v>18</v>
      </c>
      <c r="E385" s="3" t="s">
        <v>277</v>
      </c>
      <c r="F385" s="3" t="s">
        <v>41</v>
      </c>
      <c r="G385" s="15" t="s">
        <v>0</v>
      </c>
      <c r="H385" s="18">
        <f>H386+H388+H390</f>
        <v>2390017</v>
      </c>
      <c r="I385" s="18">
        <f t="shared" ref="I385:J385" si="175">I386+I388+I390</f>
        <v>2254822</v>
      </c>
      <c r="J385" s="18">
        <f t="shared" si="175"/>
        <v>2240113.9899999998</v>
      </c>
      <c r="K385" s="17">
        <f t="shared" si="144"/>
        <v>0.99347708599614504</v>
      </c>
      <c r="N385" s="12"/>
      <c r="O385" s="20"/>
    </row>
    <row r="386" spans="1:15" ht="105" x14ac:dyDescent="0.2">
      <c r="A386" s="14" t="s">
        <v>36</v>
      </c>
      <c r="B386" s="3" t="s">
        <v>67</v>
      </c>
      <c r="C386" s="3" t="s">
        <v>20</v>
      </c>
      <c r="D386" s="3" t="s">
        <v>18</v>
      </c>
      <c r="E386" s="3" t="s">
        <v>277</v>
      </c>
      <c r="F386" s="3" t="s">
        <v>41</v>
      </c>
      <c r="G386" s="3" t="s">
        <v>37</v>
      </c>
      <c r="H386" s="18">
        <f>H387</f>
        <v>2305169</v>
      </c>
      <c r="I386" s="18">
        <f t="shared" ref="I386:J386" si="176">I387</f>
        <v>2177672</v>
      </c>
      <c r="J386" s="18">
        <f t="shared" si="176"/>
        <v>2175966.94</v>
      </c>
      <c r="K386" s="17">
        <f t="shared" si="144"/>
        <v>0.99921702625556097</v>
      </c>
      <c r="N386" s="12"/>
      <c r="O386" s="13"/>
    </row>
    <row r="387" spans="1:15" ht="45" x14ac:dyDescent="0.2">
      <c r="A387" s="14" t="s">
        <v>38</v>
      </c>
      <c r="B387" s="3" t="s">
        <v>67</v>
      </c>
      <c r="C387" s="3" t="s">
        <v>20</v>
      </c>
      <c r="D387" s="3" t="s">
        <v>18</v>
      </c>
      <c r="E387" s="3" t="s">
        <v>277</v>
      </c>
      <c r="F387" s="3" t="s">
        <v>41</v>
      </c>
      <c r="G387" s="3" t="s">
        <v>39</v>
      </c>
      <c r="H387" s="18">
        <v>2305169</v>
      </c>
      <c r="I387" s="18">
        <v>2177672</v>
      </c>
      <c r="J387" s="18">
        <v>2175966.94</v>
      </c>
      <c r="K387" s="17">
        <f t="shared" si="144"/>
        <v>0.99921702625556097</v>
      </c>
      <c r="N387" s="12"/>
      <c r="O387" s="13"/>
    </row>
    <row r="388" spans="1:15" ht="45" x14ac:dyDescent="0.2">
      <c r="A388" s="14" t="s">
        <v>26</v>
      </c>
      <c r="B388" s="3" t="s">
        <v>67</v>
      </c>
      <c r="C388" s="3" t="s">
        <v>20</v>
      </c>
      <c r="D388" s="3" t="s">
        <v>18</v>
      </c>
      <c r="E388" s="3" t="s">
        <v>277</v>
      </c>
      <c r="F388" s="3" t="s">
        <v>41</v>
      </c>
      <c r="G388" s="3" t="s">
        <v>27</v>
      </c>
      <c r="H388" s="18">
        <f>H389</f>
        <v>81848</v>
      </c>
      <c r="I388" s="18">
        <f t="shared" ref="I388:J388" si="177">I389</f>
        <v>77150</v>
      </c>
      <c r="J388" s="18">
        <f t="shared" si="177"/>
        <v>64147.05</v>
      </c>
      <c r="K388" s="17">
        <f t="shared" si="144"/>
        <v>0.83145884640311085</v>
      </c>
      <c r="N388" s="12"/>
      <c r="O388" s="13"/>
    </row>
    <row r="389" spans="1:15" ht="45" x14ac:dyDescent="0.2">
      <c r="A389" s="14" t="s">
        <v>28</v>
      </c>
      <c r="B389" s="3" t="s">
        <v>67</v>
      </c>
      <c r="C389" s="3" t="s">
        <v>20</v>
      </c>
      <c r="D389" s="3" t="s">
        <v>18</v>
      </c>
      <c r="E389" s="3" t="s">
        <v>277</v>
      </c>
      <c r="F389" s="3" t="s">
        <v>41</v>
      </c>
      <c r="G389" s="3" t="s">
        <v>29</v>
      </c>
      <c r="H389" s="18">
        <v>81848</v>
      </c>
      <c r="I389" s="18">
        <v>77150</v>
      </c>
      <c r="J389" s="18">
        <v>64147.05</v>
      </c>
      <c r="K389" s="17">
        <f t="shared" ref="K389:K433" si="178">J389/I389</f>
        <v>0.83145884640311085</v>
      </c>
      <c r="N389" s="12"/>
      <c r="O389" s="13"/>
    </row>
    <row r="390" spans="1:15" x14ac:dyDescent="0.2">
      <c r="A390" s="14" t="s">
        <v>42</v>
      </c>
      <c r="B390" s="3" t="s">
        <v>67</v>
      </c>
      <c r="C390" s="3" t="s">
        <v>20</v>
      </c>
      <c r="D390" s="3" t="s">
        <v>18</v>
      </c>
      <c r="E390" s="3" t="s">
        <v>277</v>
      </c>
      <c r="F390" s="3" t="s">
        <v>41</v>
      </c>
      <c r="G390" s="3" t="s">
        <v>43</v>
      </c>
      <c r="H390" s="18">
        <f>H391</f>
        <v>3000</v>
      </c>
      <c r="I390" s="18">
        <f t="shared" ref="I390:J390" si="179">I391</f>
        <v>0</v>
      </c>
      <c r="J390" s="18">
        <f t="shared" si="179"/>
        <v>0</v>
      </c>
      <c r="K390" s="17" t="e">
        <f t="shared" si="178"/>
        <v>#DIV/0!</v>
      </c>
      <c r="N390" s="12"/>
      <c r="O390" s="13"/>
    </row>
    <row r="391" spans="1:15" ht="30" x14ac:dyDescent="0.2">
      <c r="A391" s="14" t="s">
        <v>44</v>
      </c>
      <c r="B391" s="3" t="s">
        <v>67</v>
      </c>
      <c r="C391" s="3" t="s">
        <v>20</v>
      </c>
      <c r="D391" s="3" t="s">
        <v>18</v>
      </c>
      <c r="E391" s="3" t="s">
        <v>277</v>
      </c>
      <c r="F391" s="3" t="s">
        <v>41</v>
      </c>
      <c r="G391" s="3" t="s">
        <v>45</v>
      </c>
      <c r="H391" s="18">
        <v>3000</v>
      </c>
      <c r="I391" s="18">
        <v>0</v>
      </c>
      <c r="J391" s="18">
        <v>0</v>
      </c>
      <c r="K391" s="17" t="e">
        <f t="shared" si="178"/>
        <v>#DIV/0!</v>
      </c>
      <c r="N391" s="12"/>
      <c r="O391" s="13"/>
    </row>
    <row r="392" spans="1:15" ht="30" x14ac:dyDescent="0.2">
      <c r="A392" s="14" t="s">
        <v>278</v>
      </c>
      <c r="B392" s="3" t="s">
        <v>67</v>
      </c>
      <c r="C392" s="3" t="s">
        <v>20</v>
      </c>
      <c r="D392" s="3" t="s">
        <v>18</v>
      </c>
      <c r="E392" s="3" t="s">
        <v>277</v>
      </c>
      <c r="F392" s="3" t="s">
        <v>279</v>
      </c>
      <c r="G392" s="15" t="s">
        <v>0</v>
      </c>
      <c r="H392" s="18">
        <f>H393</f>
        <v>200000</v>
      </c>
      <c r="I392" s="18">
        <f t="shared" ref="I392:J393" si="180">I393</f>
        <v>56000</v>
      </c>
      <c r="J392" s="18">
        <f t="shared" si="180"/>
        <v>56000</v>
      </c>
      <c r="K392" s="17">
        <f t="shared" si="178"/>
        <v>1</v>
      </c>
      <c r="N392" s="12"/>
      <c r="O392" s="13"/>
    </row>
    <row r="393" spans="1:15" ht="45" x14ac:dyDescent="0.2">
      <c r="A393" s="14" t="s">
        <v>26</v>
      </c>
      <c r="B393" s="3" t="s">
        <v>67</v>
      </c>
      <c r="C393" s="3" t="s">
        <v>20</v>
      </c>
      <c r="D393" s="3" t="s">
        <v>18</v>
      </c>
      <c r="E393" s="3" t="s">
        <v>277</v>
      </c>
      <c r="F393" s="3" t="s">
        <v>279</v>
      </c>
      <c r="G393" s="3" t="s">
        <v>27</v>
      </c>
      <c r="H393" s="18">
        <f>H394</f>
        <v>200000</v>
      </c>
      <c r="I393" s="18">
        <f t="shared" si="180"/>
        <v>56000</v>
      </c>
      <c r="J393" s="18">
        <f t="shared" si="180"/>
        <v>56000</v>
      </c>
      <c r="K393" s="17">
        <f t="shared" si="178"/>
        <v>1</v>
      </c>
      <c r="N393" s="12"/>
      <c r="O393" s="13"/>
    </row>
    <row r="394" spans="1:15" ht="45" x14ac:dyDescent="0.2">
      <c r="A394" s="14" t="s">
        <v>28</v>
      </c>
      <c r="B394" s="3" t="s">
        <v>67</v>
      </c>
      <c r="C394" s="3" t="s">
        <v>20</v>
      </c>
      <c r="D394" s="3" t="s">
        <v>18</v>
      </c>
      <c r="E394" s="3" t="s">
        <v>277</v>
      </c>
      <c r="F394" s="3" t="s">
        <v>279</v>
      </c>
      <c r="G394" s="3" t="s">
        <v>29</v>
      </c>
      <c r="H394" s="18">
        <v>200000</v>
      </c>
      <c r="I394" s="18">
        <v>56000</v>
      </c>
      <c r="J394" s="18">
        <v>56000</v>
      </c>
      <c r="K394" s="17">
        <f t="shared" si="178"/>
        <v>1</v>
      </c>
      <c r="N394" s="12"/>
      <c r="O394" s="13"/>
    </row>
    <row r="395" spans="1:15" s="10" customFormat="1" ht="42.75" x14ac:dyDescent="0.2">
      <c r="A395" s="5" t="s">
        <v>122</v>
      </c>
      <c r="B395" s="6" t="s">
        <v>67</v>
      </c>
      <c r="C395" s="6" t="s">
        <v>20</v>
      </c>
      <c r="D395" s="6" t="s">
        <v>31</v>
      </c>
      <c r="E395" s="7" t="s">
        <v>0</v>
      </c>
      <c r="F395" s="7" t="s">
        <v>0</v>
      </c>
      <c r="G395" s="7" t="s">
        <v>0</v>
      </c>
      <c r="H395" s="19">
        <f t="shared" ref="H395:H398" si="181">H396</f>
        <v>0</v>
      </c>
      <c r="I395" s="19">
        <f t="shared" ref="I395:J398" si="182">I396</f>
        <v>230000</v>
      </c>
      <c r="J395" s="19">
        <f t="shared" si="182"/>
        <v>230000</v>
      </c>
      <c r="K395" s="9">
        <f t="shared" si="178"/>
        <v>1</v>
      </c>
      <c r="M395" s="11"/>
      <c r="N395" s="12"/>
      <c r="O395" s="23"/>
    </row>
    <row r="396" spans="1:15" s="10" customFormat="1" ht="42.75" x14ac:dyDescent="0.2">
      <c r="A396" s="5" t="s">
        <v>276</v>
      </c>
      <c r="B396" s="6" t="s">
        <v>67</v>
      </c>
      <c r="C396" s="6" t="s">
        <v>20</v>
      </c>
      <c r="D396" s="6" t="s">
        <v>31</v>
      </c>
      <c r="E396" s="6" t="s">
        <v>277</v>
      </c>
      <c r="F396" s="7" t="s">
        <v>0</v>
      </c>
      <c r="G396" s="7" t="s">
        <v>0</v>
      </c>
      <c r="H396" s="19">
        <f t="shared" si="181"/>
        <v>0</v>
      </c>
      <c r="I396" s="19">
        <f t="shared" si="182"/>
        <v>230000</v>
      </c>
      <c r="J396" s="19">
        <f t="shared" si="182"/>
        <v>230000</v>
      </c>
      <c r="K396" s="9">
        <f t="shared" si="178"/>
        <v>1</v>
      </c>
      <c r="M396" s="11"/>
      <c r="N396" s="12"/>
      <c r="O396" s="23"/>
    </row>
    <row r="397" spans="1:15" ht="30" x14ac:dyDescent="0.2">
      <c r="A397" s="14" t="s">
        <v>124</v>
      </c>
      <c r="B397" s="3" t="s">
        <v>67</v>
      </c>
      <c r="C397" s="3" t="s">
        <v>20</v>
      </c>
      <c r="D397" s="3" t="s">
        <v>31</v>
      </c>
      <c r="E397" s="3" t="s">
        <v>277</v>
      </c>
      <c r="F397" s="3" t="s">
        <v>125</v>
      </c>
      <c r="G397" s="15" t="s">
        <v>0</v>
      </c>
      <c r="H397" s="18">
        <f t="shared" si="181"/>
        <v>0</v>
      </c>
      <c r="I397" s="18">
        <f t="shared" si="182"/>
        <v>230000</v>
      </c>
      <c r="J397" s="18">
        <f t="shared" si="182"/>
        <v>230000</v>
      </c>
      <c r="K397" s="17">
        <f t="shared" si="178"/>
        <v>1</v>
      </c>
      <c r="N397" s="12"/>
      <c r="O397" s="23"/>
    </row>
    <row r="398" spans="1:15" ht="45" x14ac:dyDescent="0.2">
      <c r="A398" s="14" t="s">
        <v>108</v>
      </c>
      <c r="B398" s="3" t="s">
        <v>67</v>
      </c>
      <c r="C398" s="3" t="s">
        <v>20</v>
      </c>
      <c r="D398" s="3" t="s">
        <v>31</v>
      </c>
      <c r="E398" s="3" t="s">
        <v>277</v>
      </c>
      <c r="F398" s="3" t="s">
        <v>125</v>
      </c>
      <c r="G398" s="3" t="s">
        <v>109</v>
      </c>
      <c r="H398" s="18">
        <f t="shared" si="181"/>
        <v>0</v>
      </c>
      <c r="I398" s="18">
        <f t="shared" si="182"/>
        <v>230000</v>
      </c>
      <c r="J398" s="18">
        <f t="shared" si="182"/>
        <v>230000</v>
      </c>
      <c r="K398" s="17">
        <f t="shared" si="178"/>
        <v>1</v>
      </c>
      <c r="N398" s="12"/>
      <c r="O398" s="23"/>
    </row>
    <row r="399" spans="1:15" x14ac:dyDescent="0.2">
      <c r="A399" s="14" t="s">
        <v>110</v>
      </c>
      <c r="B399" s="3" t="s">
        <v>67</v>
      </c>
      <c r="C399" s="3" t="s">
        <v>20</v>
      </c>
      <c r="D399" s="3" t="s">
        <v>31</v>
      </c>
      <c r="E399" s="3" t="s">
        <v>277</v>
      </c>
      <c r="F399" s="3" t="s">
        <v>125</v>
      </c>
      <c r="G399" s="3" t="s">
        <v>111</v>
      </c>
      <c r="H399" s="18">
        <v>0</v>
      </c>
      <c r="I399" s="18">
        <v>230000</v>
      </c>
      <c r="J399" s="18">
        <v>230000</v>
      </c>
      <c r="K399" s="17">
        <f t="shared" si="178"/>
        <v>1</v>
      </c>
      <c r="N399" s="12"/>
      <c r="O399" s="23"/>
    </row>
    <row r="400" spans="1:15" s="10" customFormat="1" ht="42.75" x14ac:dyDescent="0.2">
      <c r="A400" s="5" t="s">
        <v>137</v>
      </c>
      <c r="B400" s="6" t="s">
        <v>67</v>
      </c>
      <c r="C400" s="6" t="s">
        <v>20</v>
      </c>
      <c r="D400" s="6" t="s">
        <v>59</v>
      </c>
      <c r="E400" s="7" t="s">
        <v>0</v>
      </c>
      <c r="F400" s="7" t="s">
        <v>0</v>
      </c>
      <c r="G400" s="7" t="s">
        <v>0</v>
      </c>
      <c r="H400" s="19">
        <f>H401</f>
        <v>0</v>
      </c>
      <c r="I400" s="19">
        <f t="shared" ref="I400:J403" si="183">I401</f>
        <v>305000</v>
      </c>
      <c r="J400" s="19">
        <f t="shared" si="183"/>
        <v>194000</v>
      </c>
      <c r="K400" s="9">
        <f t="shared" si="178"/>
        <v>0.63606557377049178</v>
      </c>
      <c r="M400" s="11"/>
      <c r="N400" s="12"/>
      <c r="O400" s="11"/>
    </row>
    <row r="401" spans="1:15" s="10" customFormat="1" ht="42.75" x14ac:dyDescent="0.2">
      <c r="A401" s="5" t="s">
        <v>276</v>
      </c>
      <c r="B401" s="6" t="s">
        <v>67</v>
      </c>
      <c r="C401" s="6" t="s">
        <v>20</v>
      </c>
      <c r="D401" s="6" t="s">
        <v>59</v>
      </c>
      <c r="E401" s="6" t="s">
        <v>277</v>
      </c>
      <c r="F401" s="7" t="s">
        <v>0</v>
      </c>
      <c r="G401" s="7" t="s">
        <v>0</v>
      </c>
      <c r="H401" s="19">
        <f>H402</f>
        <v>0</v>
      </c>
      <c r="I401" s="19">
        <f t="shared" si="183"/>
        <v>305000</v>
      </c>
      <c r="J401" s="19">
        <f t="shared" si="183"/>
        <v>194000</v>
      </c>
      <c r="K401" s="9">
        <f t="shared" si="178"/>
        <v>0.63606557377049178</v>
      </c>
      <c r="M401" s="11"/>
      <c r="N401" s="12"/>
      <c r="O401" s="11"/>
    </row>
    <row r="402" spans="1:15" ht="45" x14ac:dyDescent="0.2">
      <c r="A402" s="14" t="s">
        <v>137</v>
      </c>
      <c r="B402" s="3" t="s">
        <v>67</v>
      </c>
      <c r="C402" s="3" t="s">
        <v>20</v>
      </c>
      <c r="D402" s="3" t="s">
        <v>59</v>
      </c>
      <c r="E402" s="3" t="s">
        <v>277</v>
      </c>
      <c r="F402" s="3" t="s">
        <v>138</v>
      </c>
      <c r="G402" s="15" t="s">
        <v>0</v>
      </c>
      <c r="H402" s="18">
        <f>H403</f>
        <v>0</v>
      </c>
      <c r="I402" s="18">
        <f t="shared" si="183"/>
        <v>305000</v>
      </c>
      <c r="J402" s="18">
        <f t="shared" si="183"/>
        <v>194000</v>
      </c>
      <c r="K402" s="17">
        <f t="shared" si="178"/>
        <v>0.63606557377049178</v>
      </c>
      <c r="N402" s="12"/>
    </row>
    <row r="403" spans="1:15" ht="45" x14ac:dyDescent="0.2">
      <c r="A403" s="14" t="s">
        <v>26</v>
      </c>
      <c r="B403" s="3" t="s">
        <v>67</v>
      </c>
      <c r="C403" s="3" t="s">
        <v>20</v>
      </c>
      <c r="D403" s="3" t="s">
        <v>59</v>
      </c>
      <c r="E403" s="3" t="s">
        <v>277</v>
      </c>
      <c r="F403" s="3" t="s">
        <v>138</v>
      </c>
      <c r="G403" s="3" t="s">
        <v>27</v>
      </c>
      <c r="H403" s="18">
        <f>H404</f>
        <v>0</v>
      </c>
      <c r="I403" s="18">
        <f t="shared" si="183"/>
        <v>305000</v>
      </c>
      <c r="J403" s="18">
        <f t="shared" si="183"/>
        <v>194000</v>
      </c>
      <c r="K403" s="17">
        <f t="shared" si="178"/>
        <v>0.63606557377049178</v>
      </c>
      <c r="N403" s="12"/>
    </row>
    <row r="404" spans="1:15" ht="45" x14ac:dyDescent="0.2">
      <c r="A404" s="14" t="s">
        <v>28</v>
      </c>
      <c r="B404" s="3" t="s">
        <v>67</v>
      </c>
      <c r="C404" s="3" t="s">
        <v>20</v>
      </c>
      <c r="D404" s="3" t="s">
        <v>59</v>
      </c>
      <c r="E404" s="3" t="s">
        <v>277</v>
      </c>
      <c r="F404" s="3" t="s">
        <v>138</v>
      </c>
      <c r="G404" s="3" t="s">
        <v>29</v>
      </c>
      <c r="H404" s="18">
        <v>0</v>
      </c>
      <c r="I404" s="18">
        <v>305000</v>
      </c>
      <c r="J404" s="18">
        <v>194000</v>
      </c>
      <c r="K404" s="17">
        <f t="shared" si="178"/>
        <v>0.63606557377049178</v>
      </c>
      <c r="N404" s="12"/>
    </row>
    <row r="405" spans="1:15" x14ac:dyDescent="0.2">
      <c r="A405" s="5" t="s">
        <v>280</v>
      </c>
      <c r="B405" s="6" t="s">
        <v>281</v>
      </c>
      <c r="C405" s="15" t="s">
        <v>0</v>
      </c>
      <c r="D405" s="15" t="s">
        <v>0</v>
      </c>
      <c r="E405" s="15" t="s">
        <v>0</v>
      </c>
      <c r="F405" s="15" t="s">
        <v>0</v>
      </c>
      <c r="G405" s="15" t="s">
        <v>0</v>
      </c>
      <c r="H405" s="18">
        <f>H406+H412+H416+H426</f>
        <v>2091000</v>
      </c>
      <c r="I405" s="18">
        <f t="shared" ref="I405" si="184">I406+I412+I416+I426</f>
        <v>1904887</v>
      </c>
      <c r="J405" s="18">
        <f>J406+J412+J416+J426</f>
        <v>1903182.35</v>
      </c>
      <c r="K405" s="17">
        <f t="shared" si="178"/>
        <v>0.99910511752140685</v>
      </c>
      <c r="N405" s="12"/>
      <c r="O405" s="20"/>
    </row>
    <row r="406" spans="1:15" ht="28.5" x14ac:dyDescent="0.2">
      <c r="A406" s="5" t="s">
        <v>282</v>
      </c>
      <c r="B406" s="6" t="s">
        <v>281</v>
      </c>
      <c r="C406" s="6" t="s">
        <v>20</v>
      </c>
      <c r="D406" s="6" t="s">
        <v>283</v>
      </c>
      <c r="E406" s="6" t="s">
        <v>284</v>
      </c>
      <c r="F406" s="7" t="s">
        <v>0</v>
      </c>
      <c r="G406" s="7" t="s">
        <v>0</v>
      </c>
      <c r="H406" s="19">
        <f>H407</f>
        <v>767489</v>
      </c>
      <c r="I406" s="19">
        <f t="shared" ref="I406:J406" si="185">I407</f>
        <v>744383</v>
      </c>
      <c r="J406" s="19">
        <f t="shared" si="185"/>
        <v>742679.25</v>
      </c>
      <c r="K406" s="17">
        <f t="shared" si="178"/>
        <v>0.99771119168492561</v>
      </c>
      <c r="N406" s="12"/>
      <c r="O406" s="20"/>
    </row>
    <row r="407" spans="1:15" ht="45" x14ac:dyDescent="0.2">
      <c r="A407" s="14" t="s">
        <v>40</v>
      </c>
      <c r="B407" s="3" t="s">
        <v>281</v>
      </c>
      <c r="C407" s="3" t="s">
        <v>20</v>
      </c>
      <c r="D407" s="3" t="s">
        <v>283</v>
      </c>
      <c r="E407" s="3" t="s">
        <v>284</v>
      </c>
      <c r="F407" s="3" t="s">
        <v>41</v>
      </c>
      <c r="G407" s="15" t="s">
        <v>0</v>
      </c>
      <c r="H407" s="18">
        <f>H408+H410</f>
        <v>767489</v>
      </c>
      <c r="I407" s="18">
        <f t="shared" ref="I407" si="186">I408+I410</f>
        <v>744383</v>
      </c>
      <c r="J407" s="18">
        <f>J408+J410</f>
        <v>742679.25</v>
      </c>
      <c r="K407" s="17">
        <f t="shared" si="178"/>
        <v>0.99771119168492561</v>
      </c>
      <c r="N407" s="12"/>
      <c r="O407" s="13"/>
    </row>
    <row r="408" spans="1:15" ht="105" x14ac:dyDescent="0.2">
      <c r="A408" s="14" t="s">
        <v>36</v>
      </c>
      <c r="B408" s="3" t="s">
        <v>281</v>
      </c>
      <c r="C408" s="3" t="s">
        <v>20</v>
      </c>
      <c r="D408" s="3" t="s">
        <v>283</v>
      </c>
      <c r="E408" s="3" t="s">
        <v>284</v>
      </c>
      <c r="F408" s="3" t="s">
        <v>41</v>
      </c>
      <c r="G408" s="3" t="s">
        <v>37</v>
      </c>
      <c r="H408" s="18">
        <f>H409</f>
        <v>723147</v>
      </c>
      <c r="I408" s="18">
        <f t="shared" ref="I408:J408" si="187">I409</f>
        <v>700041</v>
      </c>
      <c r="J408" s="18">
        <f t="shared" si="187"/>
        <v>700040.6</v>
      </c>
      <c r="K408" s="17">
        <f t="shared" si="178"/>
        <v>0.99999942860489599</v>
      </c>
      <c r="N408" s="12"/>
      <c r="O408" s="13"/>
    </row>
    <row r="409" spans="1:15" ht="45" x14ac:dyDescent="0.2">
      <c r="A409" s="14" t="s">
        <v>38</v>
      </c>
      <c r="B409" s="3" t="s">
        <v>281</v>
      </c>
      <c r="C409" s="3" t="s">
        <v>20</v>
      </c>
      <c r="D409" s="3" t="s">
        <v>283</v>
      </c>
      <c r="E409" s="3" t="s">
        <v>284</v>
      </c>
      <c r="F409" s="3" t="s">
        <v>41</v>
      </c>
      <c r="G409" s="3" t="s">
        <v>39</v>
      </c>
      <c r="H409" s="18">
        <v>723147</v>
      </c>
      <c r="I409" s="18">
        <v>700041</v>
      </c>
      <c r="J409" s="18">
        <v>700040.6</v>
      </c>
      <c r="K409" s="17">
        <f t="shared" si="178"/>
        <v>0.99999942860489599</v>
      </c>
      <c r="N409" s="12"/>
      <c r="O409" s="13"/>
    </row>
    <row r="410" spans="1:15" ht="45" x14ac:dyDescent="0.2">
      <c r="A410" s="14" t="s">
        <v>26</v>
      </c>
      <c r="B410" s="3" t="s">
        <v>281</v>
      </c>
      <c r="C410" s="3" t="s">
        <v>20</v>
      </c>
      <c r="D410" s="3" t="s">
        <v>283</v>
      </c>
      <c r="E410" s="3" t="s">
        <v>284</v>
      </c>
      <c r="F410" s="3" t="s">
        <v>41</v>
      </c>
      <c r="G410" s="3" t="s">
        <v>27</v>
      </c>
      <c r="H410" s="18">
        <f>H411</f>
        <v>44342</v>
      </c>
      <c r="I410" s="18">
        <f t="shared" ref="I410:J410" si="188">I411</f>
        <v>44342</v>
      </c>
      <c r="J410" s="18">
        <f t="shared" si="188"/>
        <v>42638.65</v>
      </c>
      <c r="K410" s="17">
        <f t="shared" si="178"/>
        <v>0.96158608091651254</v>
      </c>
      <c r="N410" s="12"/>
      <c r="O410" s="13"/>
    </row>
    <row r="411" spans="1:15" ht="45" x14ac:dyDescent="0.2">
      <c r="A411" s="14" t="s">
        <v>28</v>
      </c>
      <c r="B411" s="3" t="s">
        <v>281</v>
      </c>
      <c r="C411" s="3" t="s">
        <v>20</v>
      </c>
      <c r="D411" s="3" t="s">
        <v>283</v>
      </c>
      <c r="E411" s="3" t="s">
        <v>284</v>
      </c>
      <c r="F411" s="3" t="s">
        <v>41</v>
      </c>
      <c r="G411" s="3" t="s">
        <v>29</v>
      </c>
      <c r="H411" s="18">
        <v>44342</v>
      </c>
      <c r="I411" s="18">
        <v>44342</v>
      </c>
      <c r="J411" s="18">
        <v>42638.65</v>
      </c>
      <c r="K411" s="17">
        <f t="shared" si="178"/>
        <v>0.96158608091651254</v>
      </c>
      <c r="N411" s="12"/>
      <c r="O411" s="13"/>
    </row>
    <row r="412" spans="1:15" x14ac:dyDescent="0.2">
      <c r="A412" s="5" t="s">
        <v>22</v>
      </c>
      <c r="B412" s="6" t="s">
        <v>281</v>
      </c>
      <c r="C412" s="6" t="s">
        <v>20</v>
      </c>
      <c r="D412" s="6" t="s">
        <v>283</v>
      </c>
      <c r="E412" s="6" t="s">
        <v>23</v>
      </c>
      <c r="F412" s="7" t="s">
        <v>0</v>
      </c>
      <c r="G412" s="7" t="s">
        <v>0</v>
      </c>
      <c r="H412" s="19">
        <f>H413</f>
        <v>0</v>
      </c>
      <c r="I412" s="19">
        <f t="shared" ref="I412:J412" si="189">I413</f>
        <v>174237</v>
      </c>
      <c r="J412" s="19">
        <f t="shared" si="189"/>
        <v>174237</v>
      </c>
      <c r="K412" s="17">
        <f t="shared" si="178"/>
        <v>1</v>
      </c>
      <c r="N412" s="12"/>
    </row>
    <row r="413" spans="1:15" ht="60" x14ac:dyDescent="0.2">
      <c r="A413" s="14" t="s">
        <v>285</v>
      </c>
      <c r="B413" s="3" t="s">
        <v>281</v>
      </c>
      <c r="C413" s="3" t="s">
        <v>20</v>
      </c>
      <c r="D413" s="3" t="s">
        <v>283</v>
      </c>
      <c r="E413" s="3" t="s">
        <v>23</v>
      </c>
      <c r="F413" s="3" t="s">
        <v>286</v>
      </c>
      <c r="G413" s="15" t="s">
        <v>0</v>
      </c>
      <c r="H413" s="18">
        <f>H414</f>
        <v>0</v>
      </c>
      <c r="I413" s="18">
        <f t="shared" ref="I413:J414" si="190">I414</f>
        <v>174237</v>
      </c>
      <c r="J413" s="18">
        <f t="shared" si="190"/>
        <v>174237</v>
      </c>
      <c r="K413" s="17">
        <f t="shared" si="178"/>
        <v>1</v>
      </c>
      <c r="N413" s="12"/>
    </row>
    <row r="414" spans="1:15" ht="105" x14ac:dyDescent="0.2">
      <c r="A414" s="14" t="s">
        <v>36</v>
      </c>
      <c r="B414" s="3" t="s">
        <v>281</v>
      </c>
      <c r="C414" s="3" t="s">
        <v>20</v>
      </c>
      <c r="D414" s="3" t="s">
        <v>283</v>
      </c>
      <c r="E414" s="3" t="s">
        <v>23</v>
      </c>
      <c r="F414" s="3" t="s">
        <v>286</v>
      </c>
      <c r="G414" s="3" t="s">
        <v>37</v>
      </c>
      <c r="H414" s="18">
        <f>H415</f>
        <v>0</v>
      </c>
      <c r="I414" s="18">
        <f t="shared" si="190"/>
        <v>174237</v>
      </c>
      <c r="J414" s="18">
        <f t="shared" si="190"/>
        <v>174237</v>
      </c>
      <c r="K414" s="17">
        <f t="shared" si="178"/>
        <v>1</v>
      </c>
      <c r="N414" s="12"/>
    </row>
    <row r="415" spans="1:15" ht="45" x14ac:dyDescent="0.2">
      <c r="A415" s="14" t="s">
        <v>38</v>
      </c>
      <c r="B415" s="3" t="s">
        <v>281</v>
      </c>
      <c r="C415" s="3" t="s">
        <v>20</v>
      </c>
      <c r="D415" s="3" t="s">
        <v>283</v>
      </c>
      <c r="E415" s="3" t="s">
        <v>23</v>
      </c>
      <c r="F415" s="3" t="s">
        <v>286</v>
      </c>
      <c r="G415" s="3" t="s">
        <v>39</v>
      </c>
      <c r="H415" s="18">
        <v>0</v>
      </c>
      <c r="I415" s="18">
        <v>174237</v>
      </c>
      <c r="J415" s="18">
        <v>174237</v>
      </c>
      <c r="K415" s="17">
        <f t="shared" si="178"/>
        <v>1</v>
      </c>
      <c r="N415" s="12"/>
    </row>
    <row r="416" spans="1:15" ht="28.5" x14ac:dyDescent="0.2">
      <c r="A416" s="5" t="s">
        <v>257</v>
      </c>
      <c r="B416" s="6" t="s">
        <v>281</v>
      </c>
      <c r="C416" s="6" t="s">
        <v>20</v>
      </c>
      <c r="D416" s="6" t="s">
        <v>283</v>
      </c>
      <c r="E416" s="6" t="s">
        <v>258</v>
      </c>
      <c r="F416" s="7" t="s">
        <v>0</v>
      </c>
      <c r="G416" s="7" t="s">
        <v>0</v>
      </c>
      <c r="H416" s="19">
        <f>H417+H420+H423</f>
        <v>410000</v>
      </c>
      <c r="I416" s="19">
        <f t="shared" ref="I416:J416" si="191">I417+I420+I423</f>
        <v>69006</v>
      </c>
      <c r="J416" s="19">
        <f t="shared" si="191"/>
        <v>69006</v>
      </c>
      <c r="K416" s="17">
        <f t="shared" si="178"/>
        <v>1</v>
      </c>
      <c r="N416" s="12"/>
      <c r="O416" s="21"/>
    </row>
    <row r="417" spans="1:15" ht="60" x14ac:dyDescent="0.2">
      <c r="A417" s="14" t="s">
        <v>285</v>
      </c>
      <c r="B417" s="3" t="s">
        <v>281</v>
      </c>
      <c r="C417" s="3" t="s">
        <v>20</v>
      </c>
      <c r="D417" s="3" t="s">
        <v>283</v>
      </c>
      <c r="E417" s="3" t="s">
        <v>258</v>
      </c>
      <c r="F417" s="3" t="s">
        <v>286</v>
      </c>
      <c r="G417" s="15" t="s">
        <v>0</v>
      </c>
      <c r="H417" s="18">
        <f>H418</f>
        <v>0</v>
      </c>
      <c r="I417" s="18">
        <f t="shared" ref="I417:J418" si="192">I418</f>
        <v>69006</v>
      </c>
      <c r="J417" s="18">
        <f t="shared" si="192"/>
        <v>69006</v>
      </c>
      <c r="K417" s="17">
        <f t="shared" si="178"/>
        <v>1</v>
      </c>
      <c r="N417" s="12"/>
      <c r="O417" s="21"/>
    </row>
    <row r="418" spans="1:15" ht="105" x14ac:dyDescent="0.2">
      <c r="A418" s="14" t="s">
        <v>36</v>
      </c>
      <c r="B418" s="3" t="s">
        <v>281</v>
      </c>
      <c r="C418" s="3" t="s">
        <v>20</v>
      </c>
      <c r="D418" s="3" t="s">
        <v>283</v>
      </c>
      <c r="E418" s="3" t="s">
        <v>258</v>
      </c>
      <c r="F418" s="3" t="s">
        <v>286</v>
      </c>
      <c r="G418" s="3" t="s">
        <v>37</v>
      </c>
      <c r="H418" s="18">
        <f>H419</f>
        <v>0</v>
      </c>
      <c r="I418" s="18">
        <f t="shared" si="192"/>
        <v>69006</v>
      </c>
      <c r="J418" s="18">
        <f t="shared" si="192"/>
        <v>69006</v>
      </c>
      <c r="K418" s="17">
        <f t="shared" si="178"/>
        <v>1</v>
      </c>
      <c r="N418" s="12"/>
      <c r="O418" s="21"/>
    </row>
    <row r="419" spans="1:15" ht="45" x14ac:dyDescent="0.2">
      <c r="A419" s="14" t="s">
        <v>38</v>
      </c>
      <c r="B419" s="3" t="s">
        <v>281</v>
      </c>
      <c r="C419" s="3" t="s">
        <v>20</v>
      </c>
      <c r="D419" s="3" t="s">
        <v>283</v>
      </c>
      <c r="E419" s="3" t="s">
        <v>258</v>
      </c>
      <c r="F419" s="3" t="s">
        <v>286</v>
      </c>
      <c r="G419" s="3" t="s">
        <v>39</v>
      </c>
      <c r="H419" s="18">
        <v>0</v>
      </c>
      <c r="I419" s="18">
        <v>69006</v>
      </c>
      <c r="J419" s="18">
        <v>69006</v>
      </c>
      <c r="K419" s="17">
        <f t="shared" si="178"/>
        <v>1</v>
      </c>
      <c r="N419" s="12"/>
      <c r="O419" s="21"/>
    </row>
    <row r="420" spans="1:15" x14ac:dyDescent="0.2">
      <c r="A420" s="14" t="s">
        <v>287</v>
      </c>
      <c r="B420" s="3" t="s">
        <v>281</v>
      </c>
      <c r="C420" s="3" t="s">
        <v>20</v>
      </c>
      <c r="D420" s="3" t="s">
        <v>283</v>
      </c>
      <c r="E420" s="3" t="s">
        <v>258</v>
      </c>
      <c r="F420" s="3" t="s">
        <v>288</v>
      </c>
      <c r="G420" s="15" t="s">
        <v>0</v>
      </c>
      <c r="H420" s="18">
        <f>H421</f>
        <v>0</v>
      </c>
      <c r="I420" s="18">
        <f t="shared" ref="I420:J421" si="193">I421</f>
        <v>0</v>
      </c>
      <c r="J420" s="18">
        <f t="shared" si="193"/>
        <v>0</v>
      </c>
      <c r="K420" s="17" t="e">
        <f t="shared" si="178"/>
        <v>#DIV/0!</v>
      </c>
      <c r="N420" s="12"/>
    </row>
    <row r="421" spans="1:15" x14ac:dyDescent="0.2">
      <c r="A421" s="14" t="s">
        <v>42</v>
      </c>
      <c r="B421" s="3" t="s">
        <v>281</v>
      </c>
      <c r="C421" s="3" t="s">
        <v>20</v>
      </c>
      <c r="D421" s="3" t="s">
        <v>283</v>
      </c>
      <c r="E421" s="3" t="s">
        <v>258</v>
      </c>
      <c r="F421" s="3" t="s">
        <v>288</v>
      </c>
      <c r="G421" s="3" t="s">
        <v>43</v>
      </c>
      <c r="H421" s="18">
        <f>H422</f>
        <v>0</v>
      </c>
      <c r="I421" s="18">
        <f t="shared" si="193"/>
        <v>0</v>
      </c>
      <c r="J421" s="18">
        <f t="shared" si="193"/>
        <v>0</v>
      </c>
      <c r="K421" s="17" t="e">
        <f t="shared" si="178"/>
        <v>#DIV/0!</v>
      </c>
      <c r="N421" s="12"/>
    </row>
    <row r="422" spans="1:15" x14ac:dyDescent="0.2">
      <c r="A422" s="14" t="s">
        <v>289</v>
      </c>
      <c r="B422" s="3" t="s">
        <v>281</v>
      </c>
      <c r="C422" s="3" t="s">
        <v>20</v>
      </c>
      <c r="D422" s="3" t="s">
        <v>283</v>
      </c>
      <c r="E422" s="3" t="s">
        <v>258</v>
      </c>
      <c r="F422" s="3" t="s">
        <v>288</v>
      </c>
      <c r="G422" s="3" t="s">
        <v>290</v>
      </c>
      <c r="H422" s="18">
        <v>0</v>
      </c>
      <c r="I422" s="18">
        <v>0</v>
      </c>
      <c r="J422" s="18">
        <v>0</v>
      </c>
      <c r="K422" s="17" t="e">
        <f t="shared" si="178"/>
        <v>#DIV/0!</v>
      </c>
      <c r="N422" s="12"/>
    </row>
    <row r="423" spans="1:15" ht="30" x14ac:dyDescent="0.2">
      <c r="A423" s="14" t="s">
        <v>291</v>
      </c>
      <c r="B423" s="3" t="s">
        <v>281</v>
      </c>
      <c r="C423" s="3" t="s">
        <v>20</v>
      </c>
      <c r="D423" s="3" t="s">
        <v>283</v>
      </c>
      <c r="E423" s="3" t="s">
        <v>258</v>
      </c>
      <c r="F423" s="3" t="s">
        <v>292</v>
      </c>
      <c r="G423" s="15" t="s">
        <v>0</v>
      </c>
      <c r="H423" s="18">
        <f>H424</f>
        <v>410000</v>
      </c>
      <c r="I423" s="18">
        <f t="shared" ref="I423:J424" si="194">I424</f>
        <v>0</v>
      </c>
      <c r="J423" s="18">
        <f t="shared" si="194"/>
        <v>0</v>
      </c>
      <c r="K423" s="17" t="e">
        <f t="shared" si="178"/>
        <v>#DIV/0!</v>
      </c>
      <c r="N423" s="12"/>
      <c r="O423" s="13"/>
    </row>
    <row r="424" spans="1:15" x14ac:dyDescent="0.2">
      <c r="A424" s="14" t="s">
        <v>42</v>
      </c>
      <c r="B424" s="3" t="s">
        <v>281</v>
      </c>
      <c r="C424" s="3" t="s">
        <v>20</v>
      </c>
      <c r="D424" s="3" t="s">
        <v>283</v>
      </c>
      <c r="E424" s="3" t="s">
        <v>258</v>
      </c>
      <c r="F424" s="3" t="s">
        <v>292</v>
      </c>
      <c r="G424" s="3" t="s">
        <v>43</v>
      </c>
      <c r="H424" s="18">
        <f>H425</f>
        <v>410000</v>
      </c>
      <c r="I424" s="18">
        <f t="shared" si="194"/>
        <v>0</v>
      </c>
      <c r="J424" s="18">
        <f t="shared" si="194"/>
        <v>0</v>
      </c>
      <c r="K424" s="17" t="e">
        <f t="shared" si="178"/>
        <v>#DIV/0!</v>
      </c>
      <c r="N424" s="12"/>
      <c r="O424" s="13"/>
    </row>
    <row r="425" spans="1:15" x14ac:dyDescent="0.2">
      <c r="A425" s="14" t="s">
        <v>289</v>
      </c>
      <c r="B425" s="3" t="s">
        <v>281</v>
      </c>
      <c r="C425" s="3" t="s">
        <v>20</v>
      </c>
      <c r="D425" s="3" t="s">
        <v>283</v>
      </c>
      <c r="E425" s="3" t="s">
        <v>258</v>
      </c>
      <c r="F425" s="3" t="s">
        <v>292</v>
      </c>
      <c r="G425" s="3" t="s">
        <v>290</v>
      </c>
      <c r="H425" s="18">
        <v>410000</v>
      </c>
      <c r="I425" s="18">
        <v>0</v>
      </c>
      <c r="J425" s="18">
        <v>0</v>
      </c>
      <c r="K425" s="17" t="e">
        <f t="shared" si="178"/>
        <v>#DIV/0!</v>
      </c>
      <c r="N425" s="12"/>
      <c r="O425" s="13"/>
    </row>
    <row r="426" spans="1:15" ht="28.5" x14ac:dyDescent="0.2">
      <c r="A426" s="5" t="s">
        <v>293</v>
      </c>
      <c r="B426" s="6" t="s">
        <v>281</v>
      </c>
      <c r="C426" s="6" t="s">
        <v>20</v>
      </c>
      <c r="D426" s="6" t="s">
        <v>283</v>
      </c>
      <c r="E426" s="6" t="s">
        <v>294</v>
      </c>
      <c r="F426" s="7" t="s">
        <v>0</v>
      </c>
      <c r="G426" s="7" t="s">
        <v>0</v>
      </c>
      <c r="H426" s="19">
        <f>H427+H430</f>
        <v>913511</v>
      </c>
      <c r="I426" s="19">
        <f t="shared" ref="I426:J426" si="195">I427+I430</f>
        <v>917261</v>
      </c>
      <c r="J426" s="19">
        <f t="shared" si="195"/>
        <v>917260.1</v>
      </c>
      <c r="K426" s="17">
        <f t="shared" si="178"/>
        <v>0.99999901881798092</v>
      </c>
      <c r="N426" s="12"/>
      <c r="O426" s="20"/>
    </row>
    <row r="427" spans="1:15" ht="45" x14ac:dyDescent="0.2">
      <c r="A427" s="14" t="s">
        <v>40</v>
      </c>
      <c r="B427" s="3" t="s">
        <v>281</v>
      </c>
      <c r="C427" s="3" t="s">
        <v>20</v>
      </c>
      <c r="D427" s="3" t="s">
        <v>283</v>
      </c>
      <c r="E427" s="3" t="s">
        <v>294</v>
      </c>
      <c r="F427" s="3" t="s">
        <v>41</v>
      </c>
      <c r="G427" s="15" t="s">
        <v>0</v>
      </c>
      <c r="H427" s="18">
        <f>H428</f>
        <v>13822</v>
      </c>
      <c r="I427" s="18">
        <f t="shared" ref="I427:J428" si="196">I428</f>
        <v>13822</v>
      </c>
      <c r="J427" s="18">
        <f t="shared" si="196"/>
        <v>13822</v>
      </c>
      <c r="K427" s="17">
        <f t="shared" si="178"/>
        <v>1</v>
      </c>
      <c r="N427" s="12"/>
      <c r="O427" s="13"/>
    </row>
    <row r="428" spans="1:15" ht="45" x14ac:dyDescent="0.2">
      <c r="A428" s="14" t="s">
        <v>26</v>
      </c>
      <c r="B428" s="3" t="s">
        <v>281</v>
      </c>
      <c r="C428" s="3" t="s">
        <v>20</v>
      </c>
      <c r="D428" s="3" t="s">
        <v>283</v>
      </c>
      <c r="E428" s="3" t="s">
        <v>294</v>
      </c>
      <c r="F428" s="3" t="s">
        <v>41</v>
      </c>
      <c r="G428" s="3" t="s">
        <v>27</v>
      </c>
      <c r="H428" s="18">
        <f>H429</f>
        <v>13822</v>
      </c>
      <c r="I428" s="18">
        <f t="shared" si="196"/>
        <v>13822</v>
      </c>
      <c r="J428" s="18">
        <f t="shared" si="196"/>
        <v>13822</v>
      </c>
      <c r="K428" s="17">
        <f t="shared" si="178"/>
        <v>1</v>
      </c>
      <c r="N428" s="12"/>
      <c r="O428" s="13"/>
    </row>
    <row r="429" spans="1:15" ht="45" x14ac:dyDescent="0.2">
      <c r="A429" s="14" t="s">
        <v>28</v>
      </c>
      <c r="B429" s="3" t="s">
        <v>281</v>
      </c>
      <c r="C429" s="3" t="s">
        <v>20</v>
      </c>
      <c r="D429" s="3" t="s">
        <v>283</v>
      </c>
      <c r="E429" s="3" t="s">
        <v>294</v>
      </c>
      <c r="F429" s="3" t="s">
        <v>41</v>
      </c>
      <c r="G429" s="3" t="s">
        <v>29</v>
      </c>
      <c r="H429" s="18">
        <v>13822</v>
      </c>
      <c r="I429" s="18">
        <v>13822</v>
      </c>
      <c r="J429" s="18">
        <v>13822</v>
      </c>
      <c r="K429" s="17">
        <f t="shared" si="178"/>
        <v>1</v>
      </c>
      <c r="N429" s="12"/>
      <c r="O429" s="13"/>
    </row>
    <row r="430" spans="1:15" ht="60" x14ac:dyDescent="0.2">
      <c r="A430" s="14" t="s">
        <v>295</v>
      </c>
      <c r="B430" s="3" t="s">
        <v>281</v>
      </c>
      <c r="C430" s="3" t="s">
        <v>20</v>
      </c>
      <c r="D430" s="3" t="s">
        <v>283</v>
      </c>
      <c r="E430" s="3" t="s">
        <v>294</v>
      </c>
      <c r="F430" s="3" t="s">
        <v>296</v>
      </c>
      <c r="G430" s="15" t="s">
        <v>0</v>
      </c>
      <c r="H430" s="18">
        <f>H431</f>
        <v>899689</v>
      </c>
      <c r="I430" s="18">
        <f t="shared" ref="I430:J431" si="197">I431</f>
        <v>903439</v>
      </c>
      <c r="J430" s="18">
        <f t="shared" si="197"/>
        <v>903438.1</v>
      </c>
      <c r="K430" s="17">
        <f t="shared" si="178"/>
        <v>0.99999900380656581</v>
      </c>
      <c r="N430" s="12"/>
      <c r="O430" s="13"/>
    </row>
    <row r="431" spans="1:15" ht="105" x14ac:dyDescent="0.2">
      <c r="A431" s="14" t="s">
        <v>36</v>
      </c>
      <c r="B431" s="3" t="s">
        <v>281</v>
      </c>
      <c r="C431" s="3" t="s">
        <v>20</v>
      </c>
      <c r="D431" s="3" t="s">
        <v>283</v>
      </c>
      <c r="E431" s="3" t="s">
        <v>294</v>
      </c>
      <c r="F431" s="3" t="s">
        <v>296</v>
      </c>
      <c r="G431" s="3" t="s">
        <v>37</v>
      </c>
      <c r="H431" s="18">
        <f>H432</f>
        <v>899689</v>
      </c>
      <c r="I431" s="18">
        <f t="shared" si="197"/>
        <v>903439</v>
      </c>
      <c r="J431" s="18">
        <f t="shared" si="197"/>
        <v>903438.1</v>
      </c>
      <c r="K431" s="17">
        <f t="shared" si="178"/>
        <v>0.99999900380656581</v>
      </c>
      <c r="N431" s="12"/>
      <c r="O431" s="13"/>
    </row>
    <row r="432" spans="1:15" ht="45" x14ac:dyDescent="0.2">
      <c r="A432" s="14" t="s">
        <v>38</v>
      </c>
      <c r="B432" s="3" t="s">
        <v>281</v>
      </c>
      <c r="C432" s="3" t="s">
        <v>20</v>
      </c>
      <c r="D432" s="3" t="s">
        <v>283</v>
      </c>
      <c r="E432" s="3" t="s">
        <v>294</v>
      </c>
      <c r="F432" s="3" t="s">
        <v>296</v>
      </c>
      <c r="G432" s="3" t="s">
        <v>39</v>
      </c>
      <c r="H432" s="18">
        <v>899689</v>
      </c>
      <c r="I432" s="18">
        <v>903439</v>
      </c>
      <c r="J432" s="18">
        <v>903438.1</v>
      </c>
      <c r="K432" s="17">
        <f t="shared" si="178"/>
        <v>0.99999900380656581</v>
      </c>
      <c r="N432" s="12"/>
      <c r="O432" s="13"/>
    </row>
    <row r="433" spans="1:15" ht="15" customHeight="1" x14ac:dyDescent="0.2">
      <c r="A433" s="33" t="s">
        <v>297</v>
      </c>
      <c r="B433" s="33"/>
      <c r="C433" s="33"/>
      <c r="D433" s="33"/>
      <c r="E433" s="33"/>
      <c r="F433" s="33"/>
      <c r="G433" s="33"/>
      <c r="H433" s="25">
        <f>H4+H10+H352+H367+H382+H405</f>
        <v>255838282.72999999</v>
      </c>
      <c r="I433" s="25">
        <f t="shared" ref="I433:J433" si="198">I4+I10+I352+I367+I382+I405</f>
        <v>270197512.95000005</v>
      </c>
      <c r="J433" s="25">
        <f t="shared" si="198"/>
        <v>261684081.31000003</v>
      </c>
      <c r="K433" s="9">
        <f t="shared" si="178"/>
        <v>0.96849182086448216</v>
      </c>
      <c r="N433" s="12"/>
      <c r="O433" s="26"/>
    </row>
    <row r="434" spans="1:15" x14ac:dyDescent="0.2">
      <c r="I434" s="27"/>
    </row>
    <row r="438" spans="1:15" x14ac:dyDescent="0.2">
      <c r="E438" s="34"/>
      <c r="F438" s="34"/>
      <c r="G438" s="34"/>
      <c r="I438" s="27"/>
    </row>
    <row r="449" spans="10:10" x14ac:dyDescent="0.2">
      <c r="J449" s="28"/>
    </row>
  </sheetData>
  <sheetProtection password="CE1E" sheet="1" objects="1" scenarios="1"/>
  <mergeCells count="4">
    <mergeCell ref="A1:K1"/>
    <mergeCell ref="A2:K2"/>
    <mergeCell ref="A433:G433"/>
    <mergeCell ref="E438:G438"/>
  </mergeCells>
  <pageMargins left="0.59055118110236227" right="0.19685039370078741" top="0.19685039370078741" bottom="0.19685039370078741" header="0.31496062992125984" footer="0.31496062992125984"/>
  <pageSetup paperSize="9" scale="5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2021-03-23T12:19:37Z</dcterms:modified>
</cp:coreProperties>
</file>